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heckCompatibility="1"/>
  <xr:revisionPtr revIDLastSave="0" documentId="8_{7B7C7633-720A-7545-BE3A-DDDE0B58A38D}" xr6:coauthVersionLast="46" xr6:coauthVersionMax="46" xr10:uidLastSave="{00000000-0000-0000-0000-000000000000}"/>
  <bookViews>
    <workbookView xWindow="0" yWindow="0" windowWidth="10020" windowHeight="8145" xr2:uid="{00000000-000D-0000-FFFF-FFFF00000000}"/>
  </bookViews>
  <sheets>
    <sheet name="23" sheetId="12" r:id="rId1"/>
  </sheets>
  <definedNames>
    <definedName name="_xlnm._FilterDatabase" localSheetId="0" hidden="1">'23'!$A$4:$Z$84</definedName>
    <definedName name="_xlnm.Print_Titles" localSheetId="0">'23'!$3:$4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0" i="12" l="1"/>
  <c r="I60" i="12"/>
  <c r="U60" i="12"/>
  <c r="E55" i="12"/>
  <c r="F55" i="12"/>
  <c r="G55" i="12"/>
  <c r="H55" i="12"/>
  <c r="I43" i="12"/>
  <c r="I55" i="12"/>
  <c r="J55" i="12"/>
  <c r="K55" i="12"/>
  <c r="L55" i="12"/>
  <c r="N55" i="12"/>
  <c r="P55" i="12"/>
  <c r="D55" i="12"/>
  <c r="E49" i="12"/>
  <c r="F49" i="12"/>
  <c r="G49" i="12"/>
  <c r="H49" i="12"/>
  <c r="I49" i="12"/>
  <c r="J49" i="12"/>
  <c r="K49" i="12"/>
  <c r="L49" i="12"/>
  <c r="N49" i="12"/>
  <c r="P49" i="12"/>
  <c r="S49" i="12"/>
  <c r="T49" i="12"/>
  <c r="U49" i="12"/>
  <c r="D49" i="12"/>
  <c r="I38" i="12"/>
  <c r="S38" i="12"/>
  <c r="U38" i="12"/>
  <c r="E28" i="12"/>
  <c r="F28" i="12"/>
  <c r="G28" i="12"/>
  <c r="H28" i="12"/>
  <c r="I16" i="12"/>
  <c r="I28" i="12"/>
  <c r="J28" i="12"/>
  <c r="K28" i="12"/>
  <c r="L28" i="12"/>
  <c r="N28" i="12"/>
  <c r="P28" i="12"/>
  <c r="S28" i="12"/>
  <c r="T28" i="12"/>
  <c r="U28" i="12"/>
  <c r="D28" i="12"/>
  <c r="E24" i="12"/>
  <c r="F24" i="12"/>
  <c r="G24" i="12"/>
  <c r="H24" i="12"/>
  <c r="I24" i="12"/>
  <c r="J24" i="12"/>
  <c r="K24" i="12"/>
  <c r="L24" i="12"/>
  <c r="M24" i="12"/>
  <c r="O24" i="12"/>
  <c r="S24" i="12"/>
  <c r="T24" i="12"/>
  <c r="U24" i="12"/>
  <c r="V24" i="12"/>
  <c r="D23" i="12"/>
  <c r="D24" i="12"/>
  <c r="S5" i="12"/>
  <c r="I5" i="12"/>
  <c r="U5" i="12"/>
  <c r="I63" i="12"/>
  <c r="U63" i="12"/>
  <c r="I61" i="12"/>
  <c r="I58" i="12"/>
  <c r="I57" i="12"/>
  <c r="I33" i="12"/>
  <c r="I21" i="12"/>
  <c r="I30" i="12"/>
  <c r="I18" i="12"/>
  <c r="I6" i="12"/>
  <c r="I31" i="12"/>
  <c r="I51" i="12"/>
  <c r="I46" i="12"/>
  <c r="I59" i="12"/>
  <c r="I29" i="12"/>
  <c r="I17" i="12"/>
  <c r="I27" i="12"/>
  <c r="I15" i="12"/>
  <c r="I56" i="12"/>
  <c r="I19" i="12"/>
  <c r="I39" i="12"/>
  <c r="I32" i="12"/>
  <c r="I44" i="12"/>
  <c r="I34" i="12"/>
  <c r="I25" i="12"/>
  <c r="I20" i="12"/>
  <c r="I13" i="12"/>
  <c r="I8" i="12"/>
  <c r="I7" i="12"/>
  <c r="I26" i="12"/>
  <c r="I14" i="12"/>
  <c r="I72" i="12"/>
  <c r="U72" i="12"/>
  <c r="I73" i="12"/>
  <c r="I74" i="12"/>
  <c r="I75" i="12"/>
  <c r="I76" i="12"/>
  <c r="I77" i="12"/>
  <c r="I78" i="12"/>
  <c r="I79" i="12"/>
  <c r="I80" i="12"/>
  <c r="I81" i="12"/>
  <c r="I71" i="12"/>
  <c r="U71" i="12"/>
  <c r="I64" i="12"/>
  <c r="I65" i="12"/>
  <c r="I66" i="12"/>
  <c r="I67" i="12"/>
  <c r="U67" i="12"/>
  <c r="I68" i="12"/>
  <c r="I69" i="12"/>
  <c r="I70" i="12"/>
  <c r="I62" i="12"/>
</calcChain>
</file>

<file path=xl/sharedStrings.xml><?xml version="1.0" encoding="utf-8"?>
<sst xmlns="http://schemas.openxmlformats.org/spreadsheetml/2006/main" count="234" uniqueCount="119">
  <si>
    <t>STT</t>
  </si>
  <si>
    <t xml:space="preserve">Lớp </t>
  </si>
  <si>
    <t>Số lượng hs</t>
  </si>
  <si>
    <t xml:space="preserve">Môn học </t>
  </si>
  <si>
    <t xml:space="preserve">Giáo viên </t>
  </si>
  <si>
    <t xml:space="preserve">Số tín chỉ </t>
  </si>
  <si>
    <t>Số tiết môn học</t>
  </si>
  <si>
    <t xml:space="preserve">Tiết thực dạy </t>
  </si>
  <si>
    <t xml:space="preserve">Phòng </t>
  </si>
  <si>
    <t>Buổi</t>
  </si>
  <si>
    <t>Thứ  trong tuần</t>
  </si>
  <si>
    <t>Tổng</t>
  </si>
  <si>
    <t xml:space="preserve">Còn lại </t>
  </si>
  <si>
    <t xml:space="preserve">Ghi chú </t>
  </si>
  <si>
    <t>Ngày bắt đầu</t>
  </si>
  <si>
    <t>Ngày kết thúc</t>
  </si>
  <si>
    <t>Ngày thi</t>
  </si>
  <si>
    <t>Chiều</t>
  </si>
  <si>
    <t xml:space="preserve"> </t>
  </si>
  <si>
    <t xml:space="preserve">NGƯỜI LẬP </t>
  </si>
  <si>
    <t>TRƯỜNG CĐ CÔNG NGHIỆP VÀ XD</t>
  </si>
  <si>
    <t>KHOA CƠ KHÍ</t>
  </si>
  <si>
    <t>Đồ gá</t>
  </si>
  <si>
    <t>C. Ly</t>
  </si>
  <si>
    <t>T. Thiện</t>
  </si>
  <si>
    <t>T. Tuân</t>
  </si>
  <si>
    <t>Hoàng Việt Nam</t>
  </si>
  <si>
    <t>Lý Hải Ly</t>
  </si>
  <si>
    <t>Số giờ đã TH</t>
  </si>
  <si>
    <t xml:space="preserve">Ghi chú: </t>
  </si>
  <si>
    <t>T. Chiến</t>
  </si>
  <si>
    <t>Học kỳ</t>
  </si>
  <si>
    <t>Pháp luật</t>
  </si>
  <si>
    <t>Ngoại ngữ (Anh văn)</t>
  </si>
  <si>
    <t>Dung sai - kỹ thuật đo</t>
  </si>
  <si>
    <t>Vẽ kỹ thuật</t>
  </si>
  <si>
    <t>Cơ kỹ thuật</t>
  </si>
  <si>
    <t>Phòng CTHSSV</t>
  </si>
  <si>
    <t>Giáo dục thể chất</t>
  </si>
  <si>
    <t>Tổ chức sản xuất-An toàn lao động</t>
  </si>
  <si>
    <t xml:space="preserve">Dụng cụ cắt </t>
  </si>
  <si>
    <t>Vẽ kỹ thuật cơ khí</t>
  </si>
  <si>
    <t>Máy cắt kim loại</t>
  </si>
  <si>
    <t>Vật liệu cơ khí</t>
  </si>
  <si>
    <t>Điện kỹ thuật</t>
  </si>
  <si>
    <t xml:space="preserve">Vật liệu cơ khí </t>
  </si>
  <si>
    <t>Phòng CTHS</t>
  </si>
  <si>
    <t>T. Nam</t>
  </si>
  <si>
    <t>Dung sai - Kỹ thuật đo</t>
  </si>
  <si>
    <t>Vẽ Kỹ thuật</t>
  </si>
  <si>
    <t>Máy và  thiết bị hàn</t>
  </si>
  <si>
    <t>Khoa CNTT</t>
  </si>
  <si>
    <t>TC HÀN-K47(GDTX Kinh Môn) (38hs)</t>
  </si>
  <si>
    <t xml:space="preserve">TC CGKL (GDTX Kinh Môn) -K47 (38hs) </t>
  </si>
  <si>
    <t>Bố trí chiều thứ 5 (5h)
và cả ngày thứ 7 (8h)</t>
  </si>
  <si>
    <t xml:space="preserve">    THỜI KHOÁ BIỂU HỌC KỲ II NĂM HỌC 2020-2021 (có trên Website của trường: http://www.cic.edu.vn)</t>
  </si>
  <si>
    <t>%</t>
  </si>
  <si>
    <t>S2345
C2345</t>
  </si>
  <si>
    <t>Tiện định hình và tiện chi tiết có GLPT</t>
  </si>
  <si>
    <t>Gia công Tiện – Phay CNC</t>
  </si>
  <si>
    <t>Gia công doa, mài</t>
  </si>
  <si>
    <t>Gia công tia lửa điện</t>
  </si>
  <si>
    <t>Trải nghiệm</t>
  </si>
  <si>
    <t>T. Dương</t>
  </si>
  <si>
    <t>T. Khanh</t>
  </si>
  <si>
    <t>CĐ CẮT GỌT KIM LOẠI - K14</t>
  </si>
  <si>
    <t>Tin học</t>
  </si>
  <si>
    <t>Chi tiết máy</t>
  </si>
  <si>
    <t>AUTOCAD</t>
  </si>
  <si>
    <t>vận hành máy công cụ</t>
  </si>
  <si>
    <t>Tiện trục</t>
  </si>
  <si>
    <t>Gia công nguội, hàn cơ bản</t>
  </si>
  <si>
    <t>Khoa Công nghệ thông tin</t>
  </si>
  <si>
    <t>T. Hiếu (40h)
T. Thiện (20h)</t>
  </si>
  <si>
    <t>T. Dương (56h)
T. Tuân (28h)</t>
  </si>
  <si>
    <t>T. Chiến; T. Minh</t>
  </si>
  <si>
    <t>CĐ CẮT GỌT KIM LOẠI - K15</t>
  </si>
  <si>
    <t>Dụng cụ cắt</t>
  </si>
  <si>
    <t>Tiện trục - lỗ</t>
  </si>
  <si>
    <t>Inventor</t>
  </si>
  <si>
    <t>CĐ CÔNG NGHỆ KỸ THUẬT CƠ KHÍ - K15</t>
  </si>
  <si>
    <t>Hàn TIG cơ bản</t>
  </si>
  <si>
    <t>Hàn MIG/MAG nâng cao</t>
  </si>
  <si>
    <t>Tính toán kết cấu hàn   </t>
  </si>
  <si>
    <t>TC HÀN - K46 (GDTX ĐÔNG TRIỀU)</t>
  </si>
  <si>
    <t>khoa CNTT</t>
  </si>
  <si>
    <t>T. Minh</t>
  </si>
  <si>
    <t>T. Tư</t>
  </si>
  <si>
    <t>TC CÔNG NGHỆ KỸ THUẬT CƠ KHÍ - K47 (GDTX)</t>
  </si>
  <si>
    <t>Khoa Cơ bản</t>
  </si>
  <si>
    <t>TC CẮT GỌT KIM LOẠI - K47 (GDTX)</t>
  </si>
  <si>
    <t>Ngoại ngữ</t>
  </si>
  <si>
    <t>C. Hạnh</t>
  </si>
  <si>
    <t>LỚP TC HÀN - K47 (GDTX)</t>
  </si>
  <si>
    <t>TC HÀN - K46 (GDTX)</t>
  </si>
  <si>
    <t>Hàn TIG nâng cao</t>
  </si>
  <si>
    <t>Tiện ren</t>
  </si>
  <si>
    <t>T. Hiếu</t>
  </si>
  <si>
    <t xml:space="preserve">Phay, bào </t>
  </si>
  <si>
    <t>GDTX CGKL+ CNKT CK + Hàn-K47</t>
  </si>
  <si>
    <t>CĐ CGKL, CNKT CK-K15</t>
  </si>
  <si>
    <t>T. Chiến (30h); T. Minh (30h)</t>
  </si>
  <si>
    <t>CĐ CGKL, CNKT CK-K15; TC CGKL-K14 (GDTX)</t>
  </si>
  <si>
    <t>TC CẮT GỌT KIM LOẠI - K46 (GDTX-K14)</t>
  </si>
  <si>
    <t xml:space="preserve"> GDTX CGKL+ CNKT CK-K47</t>
  </si>
  <si>
    <t>X.Tiện</t>
  </si>
  <si>
    <t>X.CNCN</t>
  </si>
  <si>
    <t>X.Phay</t>
  </si>
  <si>
    <t>Sáng</t>
  </si>
  <si>
    <t>Chính trị</t>
  </si>
  <si>
    <t>C.Khanh</t>
  </si>
  <si>
    <t>GDQP-AN</t>
  </si>
  <si>
    <t>H8.35</t>
  </si>
  <si>
    <t>H8.55</t>
  </si>
  <si>
    <t>Hàn MIG/MAG cơ bản</t>
  </si>
  <si>
    <t>X.hàn ĐT</t>
  </si>
  <si>
    <t>H8.53</t>
  </si>
  <si>
    <t>X.hàn</t>
  </si>
  <si>
    <t>Tuần 24  : Từ ngày 25 tháng 01 đến ngày 30 tháng 01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</si>
</sst>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₫_-;\-* #,##0.00\ _₫_-;_-* &quot;-&quot;??\ _₫_-;_-@_-"/>
    <numFmt numFmtId="165" formatCode="mm/dd/yyyy"/>
    <numFmt numFmtId="166" formatCode="0;[Red]0"/>
    <numFmt numFmtId="167" formatCode="_-* #,##0\ _₫_-;\-* #,##0\ _₫_-;_-* &quot;-&quot;??\ _₫_-;_-@_-"/>
    <numFmt numFmtId="168" formatCode="_-* #,##0.0\ _₫_-;\-* #,##0.0\ _₫_-;_-* &quot;-&quot;??\ _₫_-;_-@_-"/>
  </numFmts>
  <fonts count="26">
    <font>
      <sz val="11"/>
      <color theme="1"/>
      <name val="Arial"/>
      <family val="2"/>
      <charset val="163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4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u/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9"/>
      <name val="Times New Roman"/>
      <family val="1"/>
    </font>
    <font>
      <i/>
      <sz val="10"/>
      <color rgb="FFFF000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double">
        <color theme="1"/>
      </right>
      <top/>
      <bottom/>
      <diagonal/>
    </border>
    <border>
      <left/>
      <right/>
      <top/>
      <bottom style="double">
        <color theme="1"/>
      </bottom>
      <diagonal/>
    </border>
    <border>
      <left style="double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double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double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hair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hair">
        <color theme="1"/>
      </bottom>
      <diagonal/>
    </border>
    <border>
      <left style="double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double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double">
        <color theme="1"/>
      </right>
      <top style="thin">
        <color indexed="64"/>
      </top>
      <bottom/>
      <diagonal/>
    </border>
    <border>
      <left style="thin">
        <color theme="1"/>
      </left>
      <right style="double">
        <color theme="1"/>
      </right>
      <top/>
      <bottom style="hair">
        <color theme="1"/>
      </bottom>
      <diagonal/>
    </border>
    <border>
      <left style="double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double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double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166" fontId="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4" fillId="0" borderId="0"/>
  </cellStyleXfs>
  <cellXfs count="19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top"/>
    </xf>
    <xf numFmtId="165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2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168" fontId="1" fillId="0" borderId="0" xfId="1" applyNumberFormat="1" applyFont="1" applyFill="1" applyAlignment="1">
      <alignment horizontal="center" vertical="center"/>
    </xf>
    <xf numFmtId="168" fontId="1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0" fillId="0" borderId="16" xfId="3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horizontal="center" vertical="center" wrapText="1"/>
    </xf>
    <xf numFmtId="0" fontId="18" fillId="0" borderId="12" xfId="3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8" xfId="3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168" fontId="18" fillId="0" borderId="18" xfId="1" applyNumberFormat="1" applyFont="1" applyFill="1" applyBorder="1" applyAlignment="1">
      <alignment horizontal="center" vertical="center" wrapText="1"/>
    </xf>
    <xf numFmtId="168" fontId="19" fillId="0" borderId="18" xfId="1" applyNumberFormat="1" applyFont="1" applyFill="1" applyBorder="1" applyAlignment="1">
      <alignment horizontal="center" vertical="center" wrapText="1"/>
    </xf>
    <xf numFmtId="167" fontId="18" fillId="0" borderId="18" xfId="1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0" fillId="0" borderId="24" xfId="3" applyFont="1" applyFill="1" applyBorder="1" applyAlignment="1">
      <alignment horizontal="center" vertical="center" wrapText="1"/>
    </xf>
    <xf numFmtId="0" fontId="18" fillId="0" borderId="24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8" fontId="1" fillId="0" borderId="21" xfId="1" applyNumberFormat="1" applyFont="1" applyFill="1" applyBorder="1" applyAlignment="1">
      <alignment horizontal="center" vertical="center" wrapText="1"/>
    </xf>
    <xf numFmtId="167" fontId="1" fillId="0" borderId="21" xfId="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8" fontId="1" fillId="0" borderId="12" xfId="1" applyNumberFormat="1" applyFont="1" applyFill="1" applyBorder="1" applyAlignment="1">
      <alignment horizontal="center" vertical="center" wrapText="1"/>
    </xf>
    <xf numFmtId="167" fontId="1" fillId="0" borderId="12" xfId="1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68" fontId="1" fillId="0" borderId="18" xfId="1" applyNumberFormat="1" applyFont="1" applyFill="1" applyBorder="1" applyAlignment="1">
      <alignment horizontal="center" vertical="center" wrapText="1"/>
    </xf>
    <xf numFmtId="167" fontId="1" fillId="0" borderId="18" xfId="1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" fillId="0" borderId="21" xfId="1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68" fontId="2" fillId="0" borderId="21" xfId="1" applyNumberFormat="1" applyFont="1" applyFill="1" applyBorder="1" applyAlignment="1">
      <alignment horizontal="center" vertical="center" wrapText="1"/>
    </xf>
    <xf numFmtId="167" fontId="2" fillId="0" borderId="21" xfId="1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68" fontId="2" fillId="0" borderId="29" xfId="1" applyNumberFormat="1" applyFont="1" applyFill="1" applyBorder="1" applyAlignment="1">
      <alignment horizontal="center" vertical="center" wrapText="1"/>
    </xf>
    <xf numFmtId="167" fontId="2" fillId="0" borderId="29" xfId="1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8" fontId="2" fillId="0" borderId="12" xfId="1" applyNumberFormat="1" applyFont="1" applyFill="1" applyBorder="1" applyAlignment="1">
      <alignment horizontal="center" vertical="center" wrapText="1"/>
    </xf>
    <xf numFmtId="167" fontId="2" fillId="0" borderId="12" xfId="1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68" fontId="2" fillId="0" borderId="18" xfId="1" applyNumberFormat="1" applyFont="1" applyFill="1" applyBorder="1" applyAlignment="1">
      <alignment horizontal="center" vertical="center" wrapText="1"/>
    </xf>
    <xf numFmtId="167" fontId="2" fillId="0" borderId="18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67" fontId="2" fillId="0" borderId="31" xfId="1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" fillId="0" borderId="33" xfId="3" applyFont="1" applyFill="1" applyBorder="1" applyAlignment="1">
      <alignment vertical="center" wrapText="1"/>
    </xf>
    <xf numFmtId="0" fontId="2" fillId="0" borderId="33" xfId="3" applyFont="1" applyFill="1" applyBorder="1" applyAlignment="1">
      <alignment horizontal="center" vertical="center"/>
    </xf>
    <xf numFmtId="0" fontId="2" fillId="0" borderId="33" xfId="3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68" fontId="1" fillId="0" borderId="3" xfId="1" applyNumberFormat="1" applyFont="1" applyFill="1" applyBorder="1" applyAlignment="1">
      <alignment horizontal="center" vertical="center" wrapText="1"/>
    </xf>
    <xf numFmtId="168" fontId="1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/>
    </xf>
    <xf numFmtId="0" fontId="14" fillId="0" borderId="10" xfId="2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7" fontId="1" fillId="0" borderId="3" xfId="1" applyNumberFormat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3">
    <cellStyle name="Bình thường" xfId="0" builtinId="0"/>
    <cellStyle name="Comma 2" xfId="4" xr:uid="{00000000-0005-0000-0000-000001000000}"/>
    <cellStyle name="Dấu phẩy" xfId="1" builtinId="3"/>
    <cellStyle name="Normal 2" xfId="3" xr:uid="{00000000-0005-0000-0000-000003000000}"/>
    <cellStyle name="Normal 2 2" xfId="5" xr:uid="{00000000-0005-0000-0000-000004000000}"/>
    <cellStyle name="Normal 2 2 2" xfId="6" xr:uid="{00000000-0005-0000-0000-000005000000}"/>
    <cellStyle name="Normal 3" xfId="7" xr:uid="{00000000-0005-0000-0000-000006000000}"/>
    <cellStyle name="Normal 3 2" xfId="8" xr:uid="{00000000-0005-0000-0000-000007000000}"/>
    <cellStyle name="Normal 4" xfId="9" xr:uid="{00000000-0005-0000-0000-000008000000}"/>
    <cellStyle name="Normal 4 2" xfId="10" xr:uid="{00000000-0005-0000-0000-000009000000}"/>
    <cellStyle name="Normal 5" xfId="11" xr:uid="{00000000-0005-0000-0000-00000A000000}"/>
    <cellStyle name="Normal 6" xfId="12" xr:uid="{00000000-0005-0000-0000-00000B000000}"/>
    <cellStyle name="Normal_THOI KHOA BIEU THANG 11-KHOA DL&amp;VHCG" xfId="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"/>
  <sheetViews>
    <sheetView tabSelected="1" workbookViewId="0">
      <pane xSplit="2" ySplit="4" topLeftCell="L40" activePane="bottomRight" state="frozen"/>
      <selection pane="bottomLeft" activeCell="A5" sqref="A5"/>
      <selection pane="topRight" activeCell="C1" sqref="C1"/>
      <selection pane="bottomRight" activeCell="Q61" sqref="Q61"/>
    </sheetView>
  </sheetViews>
  <sheetFormatPr defaultColWidth="9.19140625" defaultRowHeight="13.5"/>
  <cols>
    <col min="1" max="1" width="4.41015625" style="1" customWidth="1"/>
    <col min="2" max="2" width="7.23046875" style="1" customWidth="1"/>
    <col min="3" max="3" width="4.41015625" style="1" customWidth="1"/>
    <col min="4" max="4" width="25.12890625" style="6" customWidth="1"/>
    <col min="5" max="5" width="12.2578125" style="1" customWidth="1"/>
    <col min="6" max="6" width="4.53515625" style="1" customWidth="1"/>
    <col min="7" max="7" width="5.8828125" style="1" customWidth="1"/>
    <col min="8" max="9" width="4.90234375" style="1" customWidth="1"/>
    <col min="10" max="10" width="5.76171875" style="1" customWidth="1"/>
    <col min="11" max="11" width="6.6171875" style="1" customWidth="1"/>
    <col min="12" max="12" width="5.76171875" style="28" customWidth="1"/>
    <col min="13" max="14" width="5.0234375" style="1" customWidth="1"/>
    <col min="15" max="15" width="4.90234375" style="1" customWidth="1"/>
    <col min="16" max="17" width="5.0234375" style="1" customWidth="1"/>
    <col min="18" max="18" width="5.76171875" style="1" customWidth="1"/>
    <col min="19" max="19" width="5.390625" style="41" customWidth="1"/>
    <col min="20" max="20" width="5.515625" style="41" customWidth="1"/>
    <col min="21" max="21" width="6.00390625" style="43" customWidth="1"/>
    <col min="22" max="22" width="17.8984375" style="29" customWidth="1"/>
    <col min="23" max="23" width="12.74609375" style="30" customWidth="1"/>
    <col min="24" max="24" width="11.765625" style="4" customWidth="1"/>
    <col min="25" max="25" width="12.13671875" style="4" customWidth="1"/>
    <col min="26" max="26" width="14.953125" style="5" customWidth="1"/>
    <col min="27" max="27" width="6.984375" style="26" customWidth="1"/>
    <col min="28" max="16384" width="9.19140625" style="26"/>
  </cols>
  <sheetData>
    <row r="1" spans="1:26" s="6" customFormat="1" ht="21" customHeight="1">
      <c r="A1" s="183" t="s">
        <v>20</v>
      </c>
      <c r="B1" s="183"/>
      <c r="C1" s="183"/>
      <c r="D1" s="183"/>
      <c r="E1" s="159" t="s">
        <v>55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3"/>
      <c r="X1" s="4"/>
      <c r="Y1" s="4"/>
      <c r="Z1" s="5"/>
    </row>
    <row r="2" spans="1:26" s="10" customFormat="1" ht="26.25" customHeight="1" thickBot="1">
      <c r="A2" s="184" t="s">
        <v>21</v>
      </c>
      <c r="B2" s="184"/>
      <c r="C2" s="184"/>
      <c r="D2" s="184"/>
      <c r="E2" s="185" t="s">
        <v>118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7"/>
      <c r="X2" s="8"/>
      <c r="Y2" s="8"/>
      <c r="Z2" s="9"/>
    </row>
    <row r="3" spans="1:26" s="6" customFormat="1" ht="21" customHeight="1" thickTop="1">
      <c r="A3" s="186" t="s">
        <v>0</v>
      </c>
      <c r="B3" s="173" t="s">
        <v>1</v>
      </c>
      <c r="C3" s="173" t="s">
        <v>2</v>
      </c>
      <c r="D3" s="173" t="s">
        <v>3</v>
      </c>
      <c r="E3" s="173" t="s">
        <v>4</v>
      </c>
      <c r="F3" s="173" t="s">
        <v>5</v>
      </c>
      <c r="G3" s="173" t="s">
        <v>6</v>
      </c>
      <c r="H3" s="173" t="s">
        <v>56</v>
      </c>
      <c r="I3" s="173" t="s">
        <v>7</v>
      </c>
      <c r="J3" s="161" t="s">
        <v>31</v>
      </c>
      <c r="K3" s="173" t="s">
        <v>8</v>
      </c>
      <c r="L3" s="175" t="s">
        <v>9</v>
      </c>
      <c r="M3" s="173" t="s">
        <v>10</v>
      </c>
      <c r="N3" s="173"/>
      <c r="O3" s="173"/>
      <c r="P3" s="173"/>
      <c r="Q3" s="173"/>
      <c r="R3" s="173"/>
      <c r="S3" s="156" t="s">
        <v>11</v>
      </c>
      <c r="T3" s="156" t="s">
        <v>28</v>
      </c>
      <c r="U3" s="188" t="s">
        <v>12</v>
      </c>
      <c r="V3" s="190" t="s">
        <v>13</v>
      </c>
      <c r="W3" s="11"/>
      <c r="X3" s="12" t="s">
        <v>14</v>
      </c>
      <c r="Y3" s="13" t="s">
        <v>15</v>
      </c>
      <c r="Z3" s="14" t="s">
        <v>16</v>
      </c>
    </row>
    <row r="4" spans="1:26" s="6" customFormat="1" ht="33" customHeight="1">
      <c r="A4" s="187"/>
      <c r="B4" s="174"/>
      <c r="C4" s="174"/>
      <c r="D4" s="174"/>
      <c r="E4" s="174"/>
      <c r="F4" s="174"/>
      <c r="G4" s="174"/>
      <c r="H4" s="174"/>
      <c r="I4" s="174"/>
      <c r="J4" s="162"/>
      <c r="K4" s="174"/>
      <c r="L4" s="176"/>
      <c r="M4" s="81">
        <v>2</v>
      </c>
      <c r="N4" s="81">
        <v>3</v>
      </c>
      <c r="O4" s="81">
        <v>4</v>
      </c>
      <c r="P4" s="81">
        <v>5</v>
      </c>
      <c r="Q4" s="81">
        <v>6</v>
      </c>
      <c r="R4" s="81">
        <v>7</v>
      </c>
      <c r="S4" s="157"/>
      <c r="T4" s="157"/>
      <c r="U4" s="189"/>
      <c r="V4" s="191"/>
      <c r="W4" s="11"/>
      <c r="X4" s="12"/>
      <c r="Y4" s="15"/>
      <c r="Z4" s="16"/>
    </row>
    <row r="5" spans="1:26" s="6" customFormat="1" ht="25.5" customHeight="1">
      <c r="A5" s="149">
        <v>1</v>
      </c>
      <c r="B5" s="146" t="s">
        <v>65</v>
      </c>
      <c r="C5" s="146">
        <v>2</v>
      </c>
      <c r="D5" s="141" t="s">
        <v>58</v>
      </c>
      <c r="E5" s="69" t="s">
        <v>63</v>
      </c>
      <c r="F5" s="84"/>
      <c r="G5" s="69">
        <v>120</v>
      </c>
      <c r="H5" s="69">
        <v>0.7</v>
      </c>
      <c r="I5" s="69">
        <f>H5*G5</f>
        <v>84</v>
      </c>
      <c r="J5" s="84"/>
      <c r="K5" s="69" t="s">
        <v>105</v>
      </c>
      <c r="L5" s="85" t="s">
        <v>108</v>
      </c>
      <c r="M5" s="84"/>
      <c r="N5" s="84">
        <v>3</v>
      </c>
      <c r="O5" s="84"/>
      <c r="P5" s="84">
        <v>3</v>
      </c>
      <c r="Q5" s="84"/>
      <c r="R5" s="84"/>
      <c r="S5" s="113">
        <f>SUM(M5:R5)</f>
        <v>6</v>
      </c>
      <c r="T5" s="86"/>
      <c r="U5" s="87">
        <f>I5-T5-S5</f>
        <v>78</v>
      </c>
      <c r="V5" s="112"/>
      <c r="W5" s="11"/>
      <c r="X5" s="37"/>
      <c r="Y5" s="15"/>
      <c r="Z5" s="16"/>
    </row>
    <row r="6" spans="1:26" s="6" customFormat="1" ht="25.5" customHeight="1">
      <c r="A6" s="150"/>
      <c r="B6" s="147"/>
      <c r="C6" s="147"/>
      <c r="D6" s="142" t="s">
        <v>59</v>
      </c>
      <c r="E6" s="53" t="s">
        <v>64</v>
      </c>
      <c r="F6" s="88"/>
      <c r="G6" s="53">
        <v>120</v>
      </c>
      <c r="H6" s="53">
        <v>0.7</v>
      </c>
      <c r="I6" s="53">
        <f>H6*G6</f>
        <v>84</v>
      </c>
      <c r="J6" s="88"/>
      <c r="K6" s="88" t="s">
        <v>106</v>
      </c>
      <c r="L6" s="89"/>
      <c r="M6" s="88"/>
      <c r="N6" s="88"/>
      <c r="O6" s="88"/>
      <c r="P6" s="88"/>
      <c r="Q6" s="88"/>
      <c r="R6" s="88"/>
      <c r="S6" s="90"/>
      <c r="T6" s="90"/>
      <c r="U6" s="91"/>
      <c r="V6" s="110"/>
      <c r="W6" s="11"/>
      <c r="X6" s="37"/>
      <c r="Y6" s="15"/>
      <c r="Z6" s="16"/>
    </row>
    <row r="7" spans="1:26" s="6" customFormat="1" ht="25.5" customHeight="1">
      <c r="A7" s="150"/>
      <c r="B7" s="147"/>
      <c r="C7" s="147"/>
      <c r="D7" s="142" t="s">
        <v>60</v>
      </c>
      <c r="E7" s="53" t="s">
        <v>30</v>
      </c>
      <c r="F7" s="53">
        <v>2</v>
      </c>
      <c r="G7" s="53">
        <v>60</v>
      </c>
      <c r="H7" s="53">
        <v>0.7</v>
      </c>
      <c r="I7" s="53">
        <f>H7*G7</f>
        <v>42</v>
      </c>
      <c r="J7" s="88"/>
      <c r="K7" s="88" t="s">
        <v>107</v>
      </c>
      <c r="L7" s="89"/>
      <c r="M7" s="88"/>
      <c r="N7" s="88"/>
      <c r="O7" s="88"/>
      <c r="P7" s="88"/>
      <c r="Q7" s="88"/>
      <c r="R7" s="88"/>
      <c r="S7" s="90"/>
      <c r="T7" s="90"/>
      <c r="U7" s="91"/>
      <c r="V7" s="110"/>
      <c r="W7" s="11"/>
      <c r="X7" s="37"/>
      <c r="Y7" s="15"/>
      <c r="Z7" s="16"/>
    </row>
    <row r="8" spans="1:26" s="6" customFormat="1" ht="25.5" customHeight="1">
      <c r="A8" s="150"/>
      <c r="B8" s="147"/>
      <c r="C8" s="147"/>
      <c r="D8" s="97" t="s">
        <v>61</v>
      </c>
      <c r="E8" s="98" t="s">
        <v>30</v>
      </c>
      <c r="F8" s="53">
        <v>2</v>
      </c>
      <c r="G8" s="98">
        <v>60</v>
      </c>
      <c r="H8" s="53">
        <v>0.7</v>
      </c>
      <c r="I8" s="53">
        <f>H8*G8</f>
        <v>42</v>
      </c>
      <c r="J8" s="88"/>
      <c r="K8" s="88" t="s">
        <v>106</v>
      </c>
      <c r="L8" s="89"/>
      <c r="M8" s="88"/>
      <c r="N8" s="88"/>
      <c r="O8" s="88"/>
      <c r="P8" s="88"/>
      <c r="Q8" s="88"/>
      <c r="R8" s="88"/>
      <c r="S8" s="90"/>
      <c r="T8" s="90"/>
      <c r="U8" s="91"/>
      <c r="V8" s="110"/>
      <c r="W8" s="11"/>
      <c r="X8" s="37"/>
      <c r="Y8" s="15"/>
      <c r="Z8" s="16"/>
    </row>
    <row r="9" spans="1:26" s="6" customFormat="1" ht="25.5" customHeight="1">
      <c r="A9" s="151"/>
      <c r="B9" s="148"/>
      <c r="C9" s="148"/>
      <c r="D9" s="143" t="s">
        <v>62</v>
      </c>
      <c r="E9" s="92"/>
      <c r="F9" s="93"/>
      <c r="G9" s="100">
        <v>360</v>
      </c>
      <c r="H9" s="93"/>
      <c r="I9" s="93"/>
      <c r="J9" s="93"/>
      <c r="K9" s="93"/>
      <c r="L9" s="94"/>
      <c r="M9" s="93"/>
      <c r="N9" s="93"/>
      <c r="O9" s="93"/>
      <c r="P9" s="93"/>
      <c r="Q9" s="93"/>
      <c r="R9" s="93"/>
      <c r="S9" s="95"/>
      <c r="T9" s="95"/>
      <c r="U9" s="96"/>
      <c r="V9" s="109"/>
      <c r="W9" s="11"/>
      <c r="X9" s="37"/>
      <c r="Y9" s="15"/>
      <c r="Z9" s="16"/>
    </row>
    <row r="10" spans="1:26" s="6" customFormat="1" ht="25.5" customHeight="1">
      <c r="A10" s="149">
        <v>2</v>
      </c>
      <c r="B10" s="146" t="s">
        <v>76</v>
      </c>
      <c r="C10" s="146">
        <v>9</v>
      </c>
      <c r="D10" s="68" t="s">
        <v>66</v>
      </c>
      <c r="E10" s="69" t="s">
        <v>72</v>
      </c>
      <c r="F10" s="69"/>
      <c r="G10" s="69">
        <v>75</v>
      </c>
      <c r="H10" s="69"/>
      <c r="I10" s="69"/>
      <c r="J10" s="69"/>
      <c r="K10" s="69"/>
      <c r="L10" s="116"/>
      <c r="M10" s="69"/>
      <c r="N10" s="69"/>
      <c r="O10" s="69"/>
      <c r="P10" s="69"/>
      <c r="Q10" s="69"/>
      <c r="R10" s="69"/>
      <c r="S10" s="117"/>
      <c r="T10" s="117"/>
      <c r="U10" s="118"/>
      <c r="V10" s="119"/>
      <c r="W10" s="11"/>
      <c r="X10" s="37"/>
      <c r="Y10" s="15"/>
      <c r="Z10" s="16"/>
    </row>
    <row r="11" spans="1:26" s="6" customFormat="1" ht="25.5" customHeight="1">
      <c r="A11" s="152"/>
      <c r="B11" s="153"/>
      <c r="C11" s="153"/>
      <c r="D11" s="114" t="s">
        <v>111</v>
      </c>
      <c r="E11" s="115"/>
      <c r="F11" s="115"/>
      <c r="G11" s="115"/>
      <c r="H11" s="115"/>
      <c r="I11" s="115"/>
      <c r="J11" s="115"/>
      <c r="K11" s="115"/>
      <c r="L11" s="120"/>
      <c r="M11" s="115"/>
      <c r="N11" s="115"/>
      <c r="O11" s="115"/>
      <c r="P11" s="115"/>
      <c r="Q11" s="115"/>
      <c r="R11" s="115"/>
      <c r="S11" s="121"/>
      <c r="T11" s="121"/>
      <c r="U11" s="122"/>
      <c r="V11" s="123"/>
      <c r="W11" s="11"/>
      <c r="X11" s="37"/>
      <c r="Y11" s="15"/>
      <c r="Z11" s="16"/>
    </row>
    <row r="12" spans="1:26" s="6" customFormat="1" ht="25.5" customHeight="1">
      <c r="A12" s="152"/>
      <c r="B12" s="153"/>
      <c r="C12" s="153"/>
      <c r="D12" s="114" t="s">
        <v>109</v>
      </c>
      <c r="E12" s="115" t="s">
        <v>110</v>
      </c>
      <c r="F12" s="115"/>
      <c r="G12" s="115"/>
      <c r="H12" s="115"/>
      <c r="I12" s="115"/>
      <c r="J12" s="115"/>
      <c r="K12" s="115" t="s">
        <v>112</v>
      </c>
      <c r="L12" s="120" t="s">
        <v>17</v>
      </c>
      <c r="M12" s="115">
        <v>1234</v>
      </c>
      <c r="N12" s="115"/>
      <c r="O12" s="115">
        <v>1234</v>
      </c>
      <c r="P12" s="115"/>
      <c r="Q12" s="115"/>
      <c r="R12" s="115"/>
      <c r="S12" s="121">
        <v>8</v>
      </c>
      <c r="T12" s="121">
        <v>0</v>
      </c>
      <c r="U12" s="122"/>
      <c r="V12" s="123"/>
      <c r="W12" s="11"/>
      <c r="X12" s="37"/>
      <c r="Y12" s="15"/>
      <c r="Z12" s="16"/>
    </row>
    <row r="13" spans="1:26" s="6" customFormat="1" ht="25.5" customHeight="1">
      <c r="A13" s="150"/>
      <c r="B13" s="147"/>
      <c r="C13" s="147"/>
      <c r="D13" s="52" t="s">
        <v>67</v>
      </c>
      <c r="E13" s="53" t="s">
        <v>30</v>
      </c>
      <c r="F13" s="53">
        <v>2</v>
      </c>
      <c r="G13" s="53">
        <v>30</v>
      </c>
      <c r="H13" s="53">
        <v>0.8</v>
      </c>
      <c r="I13" s="53">
        <f t="shared" ref="I13:I21" si="0">H13*G13</f>
        <v>24</v>
      </c>
      <c r="J13" s="53"/>
      <c r="K13" s="53"/>
      <c r="L13" s="124"/>
      <c r="M13" s="53"/>
      <c r="N13" s="53"/>
      <c r="O13" s="53"/>
      <c r="P13" s="53"/>
      <c r="Q13" s="53"/>
      <c r="R13" s="53"/>
      <c r="S13" s="125"/>
      <c r="T13" s="125"/>
      <c r="U13" s="126"/>
      <c r="V13" s="108" t="s">
        <v>100</v>
      </c>
      <c r="W13" s="11"/>
      <c r="X13" s="37"/>
      <c r="Y13" s="15"/>
      <c r="Z13" s="16"/>
    </row>
    <row r="14" spans="1:26" s="6" customFormat="1" ht="25.5" customHeight="1">
      <c r="A14" s="150"/>
      <c r="B14" s="147"/>
      <c r="C14" s="147"/>
      <c r="D14" s="52" t="s">
        <v>39</v>
      </c>
      <c r="E14" s="53" t="s">
        <v>24</v>
      </c>
      <c r="F14" s="53"/>
      <c r="G14" s="53">
        <v>30</v>
      </c>
      <c r="H14" s="53">
        <v>0.8</v>
      </c>
      <c r="I14" s="53">
        <f t="shared" si="0"/>
        <v>24</v>
      </c>
      <c r="J14" s="53"/>
      <c r="K14" s="53"/>
      <c r="L14" s="124"/>
      <c r="M14" s="53"/>
      <c r="N14" s="53"/>
      <c r="O14" s="53"/>
      <c r="P14" s="53"/>
      <c r="Q14" s="53"/>
      <c r="R14" s="53"/>
      <c r="S14" s="125"/>
      <c r="T14" s="125"/>
      <c r="U14" s="126"/>
      <c r="V14" s="108" t="s">
        <v>100</v>
      </c>
      <c r="W14" s="11"/>
      <c r="X14" s="37"/>
      <c r="Y14" s="15"/>
      <c r="Z14" s="16"/>
    </row>
    <row r="15" spans="1:26" s="6" customFormat="1" ht="25.5" customHeight="1">
      <c r="A15" s="150"/>
      <c r="B15" s="147"/>
      <c r="C15" s="147"/>
      <c r="D15" s="52" t="s">
        <v>40</v>
      </c>
      <c r="E15" s="53" t="s">
        <v>23</v>
      </c>
      <c r="F15" s="53"/>
      <c r="G15" s="53">
        <v>30</v>
      </c>
      <c r="H15" s="53">
        <v>0.8</v>
      </c>
      <c r="I15" s="53">
        <f t="shared" si="0"/>
        <v>24</v>
      </c>
      <c r="J15" s="53"/>
      <c r="K15" s="53"/>
      <c r="L15" s="124"/>
      <c r="M15" s="53"/>
      <c r="N15" s="53"/>
      <c r="O15" s="53"/>
      <c r="P15" s="53"/>
      <c r="Q15" s="53"/>
      <c r="R15" s="53"/>
      <c r="S15" s="125"/>
      <c r="T15" s="125"/>
      <c r="U15" s="126"/>
      <c r="V15" s="108" t="s">
        <v>100</v>
      </c>
      <c r="W15" s="11"/>
      <c r="X15" s="37"/>
      <c r="Y15" s="15"/>
      <c r="Z15" s="16"/>
    </row>
    <row r="16" spans="1:26" s="6" customFormat="1" ht="25.5" customHeight="1">
      <c r="A16" s="150"/>
      <c r="B16" s="147"/>
      <c r="C16" s="147"/>
      <c r="D16" s="52" t="s">
        <v>41</v>
      </c>
      <c r="E16" s="53" t="s">
        <v>30</v>
      </c>
      <c r="F16" s="53">
        <v>2</v>
      </c>
      <c r="G16" s="53">
        <v>30</v>
      </c>
      <c r="H16" s="53">
        <v>0.8</v>
      </c>
      <c r="I16" s="53">
        <f t="shared" si="0"/>
        <v>24</v>
      </c>
      <c r="J16" s="53"/>
      <c r="K16" s="53" t="s">
        <v>113</v>
      </c>
      <c r="L16" s="124" t="s">
        <v>17</v>
      </c>
      <c r="M16" s="53"/>
      <c r="N16" s="53">
        <v>234</v>
      </c>
      <c r="O16" s="53"/>
      <c r="P16" s="53">
        <v>234</v>
      </c>
      <c r="Q16" s="53"/>
      <c r="R16" s="53"/>
      <c r="S16" s="125"/>
      <c r="T16" s="125"/>
      <c r="U16" s="126"/>
      <c r="V16" s="108" t="s">
        <v>100</v>
      </c>
      <c r="W16" s="11"/>
      <c r="X16" s="37"/>
      <c r="Y16" s="15"/>
      <c r="Z16" s="16"/>
    </row>
    <row r="17" spans="1:26" s="6" customFormat="1" ht="25.5" customHeight="1">
      <c r="A17" s="150"/>
      <c r="B17" s="147"/>
      <c r="C17" s="147"/>
      <c r="D17" s="52" t="s">
        <v>68</v>
      </c>
      <c r="E17" s="53" t="s">
        <v>23</v>
      </c>
      <c r="F17" s="53"/>
      <c r="G17" s="53">
        <v>60</v>
      </c>
      <c r="H17" s="53">
        <v>1</v>
      </c>
      <c r="I17" s="53">
        <f t="shared" si="0"/>
        <v>60</v>
      </c>
      <c r="J17" s="53"/>
      <c r="K17" s="53"/>
      <c r="L17" s="124"/>
      <c r="M17" s="53"/>
      <c r="N17" s="53"/>
      <c r="O17" s="53"/>
      <c r="P17" s="53"/>
      <c r="Q17" s="53"/>
      <c r="R17" s="53"/>
      <c r="S17" s="125"/>
      <c r="T17" s="125"/>
      <c r="U17" s="126"/>
      <c r="V17" s="108" t="s">
        <v>102</v>
      </c>
      <c r="W17" s="11"/>
      <c r="X17" s="37"/>
      <c r="Y17" s="15"/>
      <c r="Z17" s="16"/>
    </row>
    <row r="18" spans="1:26" s="6" customFormat="1" ht="25.5" customHeight="1">
      <c r="A18" s="150"/>
      <c r="B18" s="147"/>
      <c r="C18" s="147"/>
      <c r="D18" s="52" t="s">
        <v>69</v>
      </c>
      <c r="E18" s="53" t="s">
        <v>73</v>
      </c>
      <c r="F18" s="53"/>
      <c r="G18" s="53">
        <v>60</v>
      </c>
      <c r="H18" s="53">
        <v>1</v>
      </c>
      <c r="I18" s="53">
        <f t="shared" si="0"/>
        <v>60</v>
      </c>
      <c r="J18" s="53"/>
      <c r="K18" s="53"/>
      <c r="L18" s="124"/>
      <c r="M18" s="53"/>
      <c r="N18" s="53"/>
      <c r="O18" s="53"/>
      <c r="P18" s="53"/>
      <c r="Q18" s="53"/>
      <c r="R18" s="53"/>
      <c r="S18" s="125"/>
      <c r="T18" s="125"/>
      <c r="U18" s="126"/>
      <c r="V18" s="108" t="s">
        <v>100</v>
      </c>
      <c r="W18" s="11"/>
      <c r="X18" s="37"/>
      <c r="Y18" s="15"/>
      <c r="Z18" s="16"/>
    </row>
    <row r="19" spans="1:26" s="6" customFormat="1" ht="25.5" customHeight="1">
      <c r="A19" s="150"/>
      <c r="B19" s="147"/>
      <c r="C19" s="147"/>
      <c r="D19" s="144" t="s">
        <v>70</v>
      </c>
      <c r="E19" s="53" t="s">
        <v>74</v>
      </c>
      <c r="F19" s="53">
        <v>4</v>
      </c>
      <c r="G19" s="53">
        <v>120</v>
      </c>
      <c r="H19" s="53">
        <v>0.7</v>
      </c>
      <c r="I19" s="53">
        <f t="shared" si="0"/>
        <v>84</v>
      </c>
      <c r="J19" s="53"/>
      <c r="K19" s="53"/>
      <c r="L19" s="124"/>
      <c r="M19" s="53"/>
      <c r="N19" s="53"/>
      <c r="O19" s="53"/>
      <c r="P19" s="53"/>
      <c r="Q19" s="53"/>
      <c r="R19" s="53"/>
      <c r="S19" s="125"/>
      <c r="T19" s="125"/>
      <c r="U19" s="126"/>
      <c r="V19" s="108"/>
      <c r="W19" s="11"/>
      <c r="X19" s="37"/>
      <c r="Y19" s="15"/>
      <c r="Z19" s="16"/>
    </row>
    <row r="20" spans="1:26" s="6" customFormat="1" ht="25.5" customHeight="1">
      <c r="A20" s="150"/>
      <c r="B20" s="147"/>
      <c r="C20" s="147"/>
      <c r="D20" s="97" t="s">
        <v>71</v>
      </c>
      <c r="E20" s="53" t="s">
        <v>101</v>
      </c>
      <c r="F20" s="53">
        <v>2</v>
      </c>
      <c r="G20" s="98">
        <v>60</v>
      </c>
      <c r="H20" s="53">
        <v>1</v>
      </c>
      <c r="I20" s="53">
        <f t="shared" si="0"/>
        <v>60</v>
      </c>
      <c r="J20" s="53"/>
      <c r="K20" s="53"/>
      <c r="L20" s="124"/>
      <c r="M20" s="53"/>
      <c r="N20" s="53"/>
      <c r="O20" s="53"/>
      <c r="P20" s="53"/>
      <c r="Q20" s="53"/>
      <c r="R20" s="53"/>
      <c r="S20" s="125"/>
      <c r="T20" s="125"/>
      <c r="U20" s="126"/>
      <c r="V20" s="108" t="s">
        <v>100</v>
      </c>
      <c r="W20" s="11"/>
      <c r="X20" s="37"/>
      <c r="Y20" s="15"/>
      <c r="Z20" s="16"/>
    </row>
    <row r="21" spans="1:26" s="6" customFormat="1" ht="25.5" customHeight="1">
      <c r="A21" s="151"/>
      <c r="B21" s="148"/>
      <c r="C21" s="148"/>
      <c r="D21" s="145" t="s">
        <v>42</v>
      </c>
      <c r="E21" s="59" t="s">
        <v>23</v>
      </c>
      <c r="F21" s="59"/>
      <c r="G21" s="59">
        <v>30</v>
      </c>
      <c r="H21" s="59">
        <v>0.8</v>
      </c>
      <c r="I21" s="59">
        <f t="shared" si="0"/>
        <v>24</v>
      </c>
      <c r="J21" s="59"/>
      <c r="K21" s="59"/>
      <c r="L21" s="127"/>
      <c r="M21" s="59"/>
      <c r="N21" s="59"/>
      <c r="O21" s="59"/>
      <c r="P21" s="59"/>
      <c r="Q21" s="59"/>
      <c r="R21" s="59"/>
      <c r="S21" s="128"/>
      <c r="T21" s="128"/>
      <c r="U21" s="129"/>
      <c r="V21" s="108" t="s">
        <v>100</v>
      </c>
      <c r="W21" s="11"/>
      <c r="X21" s="37"/>
      <c r="Y21" s="15"/>
      <c r="Z21" s="16"/>
    </row>
    <row r="22" spans="1:26" s="6" customFormat="1" ht="25.5" customHeight="1">
      <c r="A22" s="149">
        <v>3</v>
      </c>
      <c r="B22" s="146" t="s">
        <v>80</v>
      </c>
      <c r="C22" s="146">
        <v>7</v>
      </c>
      <c r="D22" s="68" t="s">
        <v>66</v>
      </c>
      <c r="E22" s="69" t="s">
        <v>51</v>
      </c>
      <c r="F22" s="69"/>
      <c r="G22" s="69">
        <v>75</v>
      </c>
      <c r="H22" s="69"/>
      <c r="I22" s="69"/>
      <c r="J22" s="69"/>
      <c r="K22" s="69"/>
      <c r="L22" s="116"/>
      <c r="M22" s="69"/>
      <c r="N22" s="69"/>
      <c r="O22" s="69"/>
      <c r="P22" s="69"/>
      <c r="Q22" s="69"/>
      <c r="R22" s="69"/>
      <c r="S22" s="117"/>
      <c r="T22" s="117"/>
      <c r="U22" s="118"/>
      <c r="V22" s="119"/>
      <c r="W22" s="11"/>
      <c r="X22" s="37"/>
      <c r="Y22" s="15"/>
      <c r="Z22" s="16"/>
    </row>
    <row r="23" spans="1:26" s="6" customFormat="1" ht="25.5" customHeight="1">
      <c r="A23" s="152"/>
      <c r="B23" s="153"/>
      <c r="C23" s="153"/>
      <c r="D23" s="114" t="str">
        <f>D11</f>
        <v>GDQP-AN</v>
      </c>
      <c r="E23" s="115"/>
      <c r="F23" s="115"/>
      <c r="G23" s="115"/>
      <c r="H23" s="115"/>
      <c r="I23" s="115"/>
      <c r="J23" s="115"/>
      <c r="K23" s="115"/>
      <c r="L23" s="120"/>
      <c r="M23" s="115"/>
      <c r="N23" s="115"/>
      <c r="O23" s="115"/>
      <c r="P23" s="115"/>
      <c r="Q23" s="115"/>
      <c r="R23" s="115"/>
      <c r="S23" s="121"/>
      <c r="T23" s="121"/>
      <c r="U23" s="122"/>
      <c r="V23" s="123"/>
      <c r="W23" s="11"/>
      <c r="X23" s="37"/>
      <c r="Y23" s="15"/>
      <c r="Z23" s="16"/>
    </row>
    <row r="24" spans="1:26" s="6" customFormat="1" ht="25.5" customHeight="1">
      <c r="A24" s="152"/>
      <c r="B24" s="153"/>
      <c r="C24" s="153"/>
      <c r="D24" s="114" t="str">
        <f>D12</f>
        <v>Chính trị</v>
      </c>
      <c r="E24" s="115" t="str">
        <f t="shared" ref="E24:V24" si="1">E12</f>
        <v>C.Khanh</v>
      </c>
      <c r="F24" s="114">
        <f t="shared" si="1"/>
        <v>0</v>
      </c>
      <c r="G24" s="114">
        <f t="shared" si="1"/>
        <v>0</v>
      </c>
      <c r="H24" s="114">
        <f t="shared" si="1"/>
        <v>0</v>
      </c>
      <c r="I24" s="114">
        <f t="shared" si="1"/>
        <v>0</v>
      </c>
      <c r="J24" s="114">
        <f t="shared" si="1"/>
        <v>0</v>
      </c>
      <c r="K24" s="114" t="str">
        <f t="shared" si="1"/>
        <v>H8.35</v>
      </c>
      <c r="L24" s="114" t="str">
        <f t="shared" si="1"/>
        <v>Chiều</v>
      </c>
      <c r="M24" s="114">
        <f t="shared" si="1"/>
        <v>1234</v>
      </c>
      <c r="N24" s="114"/>
      <c r="O24" s="114">
        <f t="shared" si="1"/>
        <v>1234</v>
      </c>
      <c r="P24" s="114"/>
      <c r="Q24" s="114"/>
      <c r="R24" s="114"/>
      <c r="S24" s="114">
        <f t="shared" si="1"/>
        <v>8</v>
      </c>
      <c r="T24" s="114">
        <f t="shared" si="1"/>
        <v>0</v>
      </c>
      <c r="U24" s="114">
        <f t="shared" si="1"/>
        <v>0</v>
      </c>
      <c r="V24" s="114">
        <f t="shared" si="1"/>
        <v>0</v>
      </c>
      <c r="W24" s="11"/>
      <c r="X24" s="37"/>
      <c r="Y24" s="15"/>
      <c r="Z24" s="16"/>
    </row>
    <row r="25" spans="1:26" s="6" customFormat="1" ht="25.5" customHeight="1">
      <c r="A25" s="150"/>
      <c r="B25" s="147"/>
      <c r="C25" s="147"/>
      <c r="D25" s="52" t="s">
        <v>67</v>
      </c>
      <c r="E25" s="53" t="s">
        <v>30</v>
      </c>
      <c r="F25" s="53">
        <v>2</v>
      </c>
      <c r="G25" s="53">
        <v>30</v>
      </c>
      <c r="H25" s="53">
        <v>0.8</v>
      </c>
      <c r="I25" s="53">
        <f t="shared" ref="I25:I34" si="2">H25*G25</f>
        <v>24</v>
      </c>
      <c r="J25" s="53"/>
      <c r="K25" s="53"/>
      <c r="L25" s="124"/>
      <c r="M25" s="53"/>
      <c r="N25" s="53"/>
      <c r="O25" s="53"/>
      <c r="P25" s="53"/>
      <c r="Q25" s="53"/>
      <c r="R25" s="53"/>
      <c r="S25" s="125"/>
      <c r="T25" s="125"/>
      <c r="U25" s="126"/>
      <c r="V25" s="108" t="s">
        <v>100</v>
      </c>
      <c r="W25" s="11"/>
      <c r="X25" s="37"/>
      <c r="Y25" s="15"/>
      <c r="Z25" s="16"/>
    </row>
    <row r="26" spans="1:26" s="6" customFormat="1" ht="25.5" customHeight="1">
      <c r="A26" s="150"/>
      <c r="B26" s="147"/>
      <c r="C26" s="147"/>
      <c r="D26" s="52" t="s">
        <v>39</v>
      </c>
      <c r="E26" s="53" t="s">
        <v>24</v>
      </c>
      <c r="F26" s="53"/>
      <c r="G26" s="53">
        <v>30</v>
      </c>
      <c r="H26" s="53">
        <v>0.8</v>
      </c>
      <c r="I26" s="53">
        <f t="shared" si="2"/>
        <v>24</v>
      </c>
      <c r="J26" s="53"/>
      <c r="K26" s="53"/>
      <c r="L26" s="124"/>
      <c r="M26" s="53"/>
      <c r="N26" s="53"/>
      <c r="O26" s="53"/>
      <c r="P26" s="53"/>
      <c r="Q26" s="53"/>
      <c r="R26" s="53"/>
      <c r="S26" s="125"/>
      <c r="T26" s="125"/>
      <c r="U26" s="126"/>
      <c r="V26" s="108" t="s">
        <v>100</v>
      </c>
      <c r="W26" s="11"/>
      <c r="X26" s="37"/>
      <c r="Y26" s="15"/>
      <c r="Z26" s="16"/>
    </row>
    <row r="27" spans="1:26" s="6" customFormat="1" ht="25.5" customHeight="1">
      <c r="A27" s="150"/>
      <c r="B27" s="147"/>
      <c r="C27" s="147"/>
      <c r="D27" s="52" t="s">
        <v>77</v>
      </c>
      <c r="E27" s="53" t="s">
        <v>23</v>
      </c>
      <c r="F27" s="53"/>
      <c r="G27" s="53">
        <v>30</v>
      </c>
      <c r="H27" s="53">
        <v>0.8</v>
      </c>
      <c r="I27" s="53">
        <f t="shared" si="2"/>
        <v>24</v>
      </c>
      <c r="J27" s="53"/>
      <c r="K27" s="53"/>
      <c r="L27" s="124"/>
      <c r="M27" s="53"/>
      <c r="N27" s="53"/>
      <c r="O27" s="53"/>
      <c r="P27" s="53"/>
      <c r="Q27" s="53"/>
      <c r="R27" s="53"/>
      <c r="S27" s="125"/>
      <c r="T27" s="125"/>
      <c r="U27" s="126"/>
      <c r="V27" s="108" t="s">
        <v>100</v>
      </c>
      <c r="W27" s="11"/>
      <c r="X27" s="37"/>
      <c r="Y27" s="15"/>
      <c r="Z27" s="16"/>
    </row>
    <row r="28" spans="1:26" s="6" customFormat="1" ht="25.5" customHeight="1">
      <c r="A28" s="150"/>
      <c r="B28" s="147"/>
      <c r="C28" s="147"/>
      <c r="D28" s="52" t="str">
        <f>D16</f>
        <v>Vẽ kỹ thuật cơ khí</v>
      </c>
      <c r="E28" s="52" t="str">
        <f t="shared" ref="E28:U28" si="3">E16</f>
        <v>T. Chiến</v>
      </c>
      <c r="F28" s="52">
        <f t="shared" si="3"/>
        <v>2</v>
      </c>
      <c r="G28" s="52">
        <f t="shared" si="3"/>
        <v>30</v>
      </c>
      <c r="H28" s="52">
        <f t="shared" si="3"/>
        <v>0.8</v>
      </c>
      <c r="I28" s="52">
        <f t="shared" si="3"/>
        <v>24</v>
      </c>
      <c r="J28" s="52">
        <f t="shared" si="3"/>
        <v>0</v>
      </c>
      <c r="K28" s="52" t="str">
        <f t="shared" si="3"/>
        <v>H8.55</v>
      </c>
      <c r="L28" s="52" t="str">
        <f t="shared" si="3"/>
        <v>Chiều</v>
      </c>
      <c r="M28" s="52"/>
      <c r="N28" s="52">
        <f t="shared" si="3"/>
        <v>234</v>
      </c>
      <c r="O28" s="52"/>
      <c r="P28" s="52">
        <f t="shared" si="3"/>
        <v>234</v>
      </c>
      <c r="Q28" s="52"/>
      <c r="R28" s="52"/>
      <c r="S28" s="52">
        <f t="shared" si="3"/>
        <v>0</v>
      </c>
      <c r="T28" s="52">
        <f t="shared" si="3"/>
        <v>0</v>
      </c>
      <c r="U28" s="52">
        <f t="shared" si="3"/>
        <v>0</v>
      </c>
      <c r="V28" s="108" t="s">
        <v>100</v>
      </c>
      <c r="W28" s="11"/>
      <c r="X28" s="37"/>
      <c r="Y28" s="15"/>
      <c r="Z28" s="16"/>
    </row>
    <row r="29" spans="1:26" s="6" customFormat="1" ht="25.5" customHeight="1">
      <c r="A29" s="150"/>
      <c r="B29" s="147"/>
      <c r="C29" s="147"/>
      <c r="D29" s="52" t="s">
        <v>68</v>
      </c>
      <c r="E29" s="53" t="s">
        <v>23</v>
      </c>
      <c r="F29" s="53"/>
      <c r="G29" s="53">
        <v>60</v>
      </c>
      <c r="H29" s="53">
        <v>1</v>
      </c>
      <c r="I29" s="53">
        <f t="shared" si="2"/>
        <v>60</v>
      </c>
      <c r="J29" s="53"/>
      <c r="K29" s="53"/>
      <c r="L29" s="124"/>
      <c r="M29" s="53"/>
      <c r="N29" s="53"/>
      <c r="O29" s="53"/>
      <c r="P29" s="53"/>
      <c r="Q29" s="53"/>
      <c r="R29" s="53"/>
      <c r="S29" s="125"/>
      <c r="T29" s="125"/>
      <c r="U29" s="126"/>
      <c r="V29" s="108" t="s">
        <v>102</v>
      </c>
      <c r="W29" s="11"/>
      <c r="X29" s="37"/>
      <c r="Y29" s="15"/>
      <c r="Z29" s="16"/>
    </row>
    <row r="30" spans="1:26" s="6" customFormat="1" ht="25.5" customHeight="1">
      <c r="A30" s="150"/>
      <c r="B30" s="147"/>
      <c r="C30" s="147"/>
      <c r="D30" s="52" t="s">
        <v>69</v>
      </c>
      <c r="E30" s="53" t="s">
        <v>73</v>
      </c>
      <c r="F30" s="53"/>
      <c r="G30" s="53">
        <v>60</v>
      </c>
      <c r="H30" s="53">
        <v>1</v>
      </c>
      <c r="I30" s="53">
        <f t="shared" si="2"/>
        <v>60</v>
      </c>
      <c r="J30" s="53"/>
      <c r="K30" s="53"/>
      <c r="L30" s="124"/>
      <c r="M30" s="53"/>
      <c r="N30" s="53"/>
      <c r="O30" s="53"/>
      <c r="P30" s="53"/>
      <c r="Q30" s="53"/>
      <c r="R30" s="53"/>
      <c r="S30" s="125"/>
      <c r="T30" s="125"/>
      <c r="U30" s="126"/>
      <c r="V30" s="108" t="s">
        <v>100</v>
      </c>
      <c r="W30" s="11"/>
      <c r="X30" s="37"/>
      <c r="Y30" s="15"/>
      <c r="Z30" s="16"/>
    </row>
    <row r="31" spans="1:26" s="6" customFormat="1" ht="25.5" customHeight="1">
      <c r="A31" s="150"/>
      <c r="B31" s="147"/>
      <c r="C31" s="147"/>
      <c r="D31" s="52" t="s">
        <v>78</v>
      </c>
      <c r="E31" s="53" t="s">
        <v>63</v>
      </c>
      <c r="F31" s="53"/>
      <c r="G31" s="53">
        <v>90</v>
      </c>
      <c r="H31" s="53">
        <v>0.7</v>
      </c>
      <c r="I31" s="53">
        <f t="shared" si="2"/>
        <v>62.999999999999993</v>
      </c>
      <c r="J31" s="53"/>
      <c r="K31" s="53"/>
      <c r="L31" s="124"/>
      <c r="M31" s="53"/>
      <c r="N31" s="53"/>
      <c r="O31" s="53"/>
      <c r="P31" s="53"/>
      <c r="Q31" s="53"/>
      <c r="R31" s="53"/>
      <c r="S31" s="125"/>
      <c r="T31" s="125"/>
      <c r="U31" s="126"/>
      <c r="V31" s="108"/>
      <c r="W31" s="11"/>
      <c r="X31" s="37"/>
      <c r="Y31" s="15"/>
      <c r="Z31" s="16"/>
    </row>
    <row r="32" spans="1:26" s="6" customFormat="1" ht="25.5" customHeight="1">
      <c r="A32" s="150"/>
      <c r="B32" s="147"/>
      <c r="C32" s="147"/>
      <c r="D32" s="52" t="s">
        <v>79</v>
      </c>
      <c r="E32" s="53" t="s">
        <v>25</v>
      </c>
      <c r="F32" s="53">
        <v>2</v>
      </c>
      <c r="G32" s="53">
        <v>60</v>
      </c>
      <c r="H32" s="53">
        <v>0.7</v>
      </c>
      <c r="I32" s="53">
        <f t="shared" si="2"/>
        <v>42</v>
      </c>
      <c r="J32" s="53"/>
      <c r="K32" s="53"/>
      <c r="L32" s="124"/>
      <c r="M32" s="53"/>
      <c r="N32" s="53"/>
      <c r="O32" s="53"/>
      <c r="P32" s="53"/>
      <c r="Q32" s="53"/>
      <c r="R32" s="53"/>
      <c r="S32" s="125"/>
      <c r="T32" s="125"/>
      <c r="U32" s="126"/>
      <c r="V32" s="108"/>
      <c r="W32" s="11"/>
      <c r="X32" s="37"/>
      <c r="Y32" s="15"/>
      <c r="Z32" s="16"/>
    </row>
    <row r="33" spans="1:26" s="6" customFormat="1" ht="25.5" customHeight="1">
      <c r="A33" s="150"/>
      <c r="B33" s="147"/>
      <c r="C33" s="147"/>
      <c r="D33" s="97" t="s">
        <v>42</v>
      </c>
      <c r="E33" s="53" t="s">
        <v>23</v>
      </c>
      <c r="F33" s="53"/>
      <c r="G33" s="98">
        <v>30</v>
      </c>
      <c r="H33" s="53">
        <v>0.8</v>
      </c>
      <c r="I33" s="53">
        <f t="shared" si="2"/>
        <v>24</v>
      </c>
      <c r="J33" s="53"/>
      <c r="K33" s="53"/>
      <c r="L33" s="124"/>
      <c r="M33" s="53"/>
      <c r="N33" s="53"/>
      <c r="O33" s="53"/>
      <c r="P33" s="53"/>
      <c r="Q33" s="53"/>
      <c r="R33" s="53"/>
      <c r="S33" s="125"/>
      <c r="T33" s="125"/>
      <c r="U33" s="126"/>
      <c r="V33" s="108" t="s">
        <v>100</v>
      </c>
      <c r="W33" s="11"/>
      <c r="X33" s="37"/>
      <c r="Y33" s="15"/>
      <c r="Z33" s="16"/>
    </row>
    <row r="34" spans="1:26" s="6" customFormat="1" ht="25.5" customHeight="1">
      <c r="A34" s="151"/>
      <c r="B34" s="148"/>
      <c r="C34" s="148"/>
      <c r="D34" s="145" t="s">
        <v>71</v>
      </c>
      <c r="E34" s="59" t="s">
        <v>75</v>
      </c>
      <c r="F34" s="59">
        <v>2</v>
      </c>
      <c r="G34" s="59">
        <v>60</v>
      </c>
      <c r="H34" s="59">
        <v>1</v>
      </c>
      <c r="I34" s="53">
        <f t="shared" si="2"/>
        <v>60</v>
      </c>
      <c r="J34" s="59"/>
      <c r="K34" s="59"/>
      <c r="L34" s="127"/>
      <c r="M34" s="59"/>
      <c r="N34" s="59"/>
      <c r="O34" s="59"/>
      <c r="P34" s="59"/>
      <c r="Q34" s="59"/>
      <c r="R34" s="59"/>
      <c r="S34" s="128"/>
      <c r="T34" s="128"/>
      <c r="U34" s="129"/>
      <c r="V34" s="108" t="s">
        <v>100</v>
      </c>
      <c r="W34" s="11"/>
      <c r="X34" s="37"/>
      <c r="Y34" s="15"/>
      <c r="Z34" s="16"/>
    </row>
    <row r="35" spans="1:26" s="6" customFormat="1" ht="25.5" customHeight="1">
      <c r="A35" s="149">
        <v>4</v>
      </c>
      <c r="B35" s="146" t="s">
        <v>84</v>
      </c>
      <c r="C35" s="146">
        <v>29</v>
      </c>
      <c r="D35" s="68" t="s">
        <v>66</v>
      </c>
      <c r="E35" s="69" t="s">
        <v>85</v>
      </c>
      <c r="F35" s="69"/>
      <c r="G35" s="69">
        <v>45</v>
      </c>
      <c r="H35" s="69"/>
      <c r="I35" s="69"/>
      <c r="J35" s="69"/>
      <c r="K35" s="69"/>
      <c r="L35" s="116"/>
      <c r="M35" s="69"/>
      <c r="N35" s="69"/>
      <c r="O35" s="69"/>
      <c r="P35" s="69"/>
      <c r="Q35" s="69"/>
      <c r="R35" s="69"/>
      <c r="S35" s="117"/>
      <c r="T35" s="117"/>
      <c r="U35" s="118"/>
      <c r="V35" s="119"/>
      <c r="W35" s="11"/>
      <c r="X35" s="37"/>
      <c r="Y35" s="15"/>
      <c r="Z35" s="16"/>
    </row>
    <row r="36" spans="1:26" s="6" customFormat="1" ht="25.5" customHeight="1">
      <c r="A36" s="150"/>
      <c r="B36" s="147"/>
      <c r="C36" s="147"/>
      <c r="D36" s="52" t="s">
        <v>81</v>
      </c>
      <c r="E36" s="53" t="s">
        <v>86</v>
      </c>
      <c r="F36" s="53"/>
      <c r="G36" s="53">
        <v>60</v>
      </c>
      <c r="H36" s="53"/>
      <c r="I36" s="53">
        <v>60</v>
      </c>
      <c r="J36" s="53"/>
      <c r="K36" s="53"/>
      <c r="L36" s="124"/>
      <c r="M36" s="53"/>
      <c r="N36" s="53"/>
      <c r="O36" s="53"/>
      <c r="P36" s="53"/>
      <c r="Q36" s="53"/>
      <c r="R36" s="53"/>
      <c r="S36" s="125"/>
      <c r="T36" s="125"/>
      <c r="U36" s="126"/>
      <c r="V36" s="108"/>
      <c r="W36" s="11"/>
      <c r="X36" s="37"/>
      <c r="Y36" s="15"/>
      <c r="Z36" s="16"/>
    </row>
    <row r="37" spans="1:26" s="6" customFormat="1" ht="25.5" customHeight="1">
      <c r="A37" s="150"/>
      <c r="B37" s="147"/>
      <c r="C37" s="147"/>
      <c r="D37" s="52" t="s">
        <v>82</v>
      </c>
      <c r="E37" s="53" t="s">
        <v>87</v>
      </c>
      <c r="F37" s="53"/>
      <c r="G37" s="98">
        <v>60</v>
      </c>
      <c r="H37" s="53"/>
      <c r="I37" s="53">
        <v>60</v>
      </c>
      <c r="J37" s="53"/>
      <c r="K37" s="53"/>
      <c r="L37" s="124"/>
      <c r="M37" s="53"/>
      <c r="N37" s="53"/>
      <c r="O37" s="53"/>
      <c r="P37" s="53"/>
      <c r="Q37" s="53"/>
      <c r="R37" s="53"/>
      <c r="S37" s="125"/>
      <c r="T37" s="125"/>
      <c r="U37" s="126"/>
      <c r="V37" s="108"/>
      <c r="W37" s="11"/>
      <c r="X37" s="37"/>
      <c r="Y37" s="15"/>
      <c r="Z37" s="16"/>
    </row>
    <row r="38" spans="1:26" s="6" customFormat="1" ht="25.5" customHeight="1">
      <c r="A38" s="155"/>
      <c r="B38" s="154"/>
      <c r="C38" s="154"/>
      <c r="D38" s="137" t="s">
        <v>114</v>
      </c>
      <c r="E38" s="139" t="s">
        <v>87</v>
      </c>
      <c r="F38" s="138">
        <v>3</v>
      </c>
      <c r="G38" s="139">
        <v>80</v>
      </c>
      <c r="H38" s="140">
        <v>1</v>
      </c>
      <c r="I38" s="59">
        <f>H38*G38</f>
        <v>80</v>
      </c>
      <c r="J38" s="133"/>
      <c r="K38" s="133" t="s">
        <v>115</v>
      </c>
      <c r="L38" s="134" t="s">
        <v>17</v>
      </c>
      <c r="M38" s="133">
        <v>4</v>
      </c>
      <c r="N38" s="133">
        <v>4</v>
      </c>
      <c r="O38" s="133">
        <v>4</v>
      </c>
      <c r="P38" s="133">
        <v>4</v>
      </c>
      <c r="Q38" s="133"/>
      <c r="R38" s="133"/>
      <c r="S38" s="135">
        <f>SUM(M38:R38)</f>
        <v>16</v>
      </c>
      <c r="T38" s="135">
        <v>44</v>
      </c>
      <c r="U38" s="135">
        <f>I38-T38-S38</f>
        <v>20</v>
      </c>
      <c r="V38" s="136"/>
      <c r="W38" s="11"/>
      <c r="X38" s="37"/>
      <c r="Y38" s="15"/>
      <c r="Z38" s="16"/>
    </row>
    <row r="39" spans="1:26" s="6" customFormat="1" ht="25.5" customHeight="1">
      <c r="A39" s="151"/>
      <c r="B39" s="148"/>
      <c r="C39" s="148"/>
      <c r="D39" s="99" t="s">
        <v>83</v>
      </c>
      <c r="E39" s="59" t="s">
        <v>25</v>
      </c>
      <c r="F39" s="59">
        <v>3</v>
      </c>
      <c r="G39" s="100">
        <v>45</v>
      </c>
      <c r="H39" s="59">
        <v>0.8</v>
      </c>
      <c r="I39" s="59">
        <f>H39*G39</f>
        <v>36</v>
      </c>
      <c r="J39" s="59"/>
      <c r="K39" s="59"/>
      <c r="L39" s="127"/>
      <c r="M39" s="59"/>
      <c r="N39" s="59"/>
      <c r="O39" s="59"/>
      <c r="P39" s="59"/>
      <c r="Q39" s="59"/>
      <c r="R39" s="59"/>
      <c r="S39" s="128"/>
      <c r="T39" s="128"/>
      <c r="U39" s="129"/>
      <c r="V39" s="111"/>
      <c r="W39" s="11"/>
      <c r="X39" s="37"/>
      <c r="Y39" s="15"/>
      <c r="Z39" s="16"/>
    </row>
    <row r="40" spans="1:26" s="6" customFormat="1" ht="25.5" customHeight="1">
      <c r="A40" s="149">
        <v>5</v>
      </c>
      <c r="B40" s="146" t="s">
        <v>88</v>
      </c>
      <c r="C40" s="146">
        <v>22</v>
      </c>
      <c r="D40" s="68" t="s">
        <v>32</v>
      </c>
      <c r="E40" s="69" t="s">
        <v>37</v>
      </c>
      <c r="F40" s="69"/>
      <c r="G40" s="69">
        <v>15</v>
      </c>
      <c r="H40" s="69"/>
      <c r="I40" s="69"/>
      <c r="J40" s="69"/>
      <c r="K40" s="69"/>
      <c r="L40" s="116"/>
      <c r="M40" s="69"/>
      <c r="N40" s="69"/>
      <c r="O40" s="69"/>
      <c r="P40" s="69"/>
      <c r="Q40" s="69"/>
      <c r="R40" s="69"/>
      <c r="S40" s="117"/>
      <c r="T40" s="117"/>
      <c r="U40" s="118"/>
      <c r="V40" s="119"/>
      <c r="W40" s="11"/>
      <c r="X40" s="37"/>
      <c r="Y40" s="15"/>
      <c r="Z40" s="16"/>
    </row>
    <row r="41" spans="1:26" s="6" customFormat="1" ht="25.5" customHeight="1">
      <c r="A41" s="150"/>
      <c r="B41" s="147"/>
      <c r="C41" s="147"/>
      <c r="D41" s="52" t="s">
        <v>33</v>
      </c>
      <c r="E41" s="53" t="s">
        <v>89</v>
      </c>
      <c r="F41" s="53"/>
      <c r="G41" s="53">
        <v>90</v>
      </c>
      <c r="H41" s="53"/>
      <c r="I41" s="53"/>
      <c r="J41" s="53"/>
      <c r="K41" s="53"/>
      <c r="L41" s="124"/>
      <c r="M41" s="53"/>
      <c r="N41" s="53"/>
      <c r="O41" s="53"/>
      <c r="P41" s="53"/>
      <c r="Q41" s="53"/>
      <c r="R41" s="53"/>
      <c r="S41" s="125"/>
      <c r="T41" s="125"/>
      <c r="U41" s="126"/>
      <c r="V41" s="108"/>
      <c r="W41" s="11"/>
      <c r="X41" s="37"/>
      <c r="Y41" s="15"/>
      <c r="Z41" s="16"/>
    </row>
    <row r="42" spans="1:26" s="6" customFormat="1" ht="25.5" customHeight="1">
      <c r="A42" s="150"/>
      <c r="B42" s="147"/>
      <c r="C42" s="147"/>
      <c r="D42" s="52" t="s">
        <v>66</v>
      </c>
      <c r="E42" s="53" t="s">
        <v>72</v>
      </c>
      <c r="F42" s="53"/>
      <c r="G42" s="53">
        <v>45</v>
      </c>
      <c r="H42" s="53"/>
      <c r="I42" s="53"/>
      <c r="J42" s="53"/>
      <c r="K42" s="53"/>
      <c r="L42" s="124"/>
      <c r="M42" s="53"/>
      <c r="N42" s="53"/>
      <c r="O42" s="53"/>
      <c r="P42" s="53"/>
      <c r="Q42" s="53"/>
      <c r="R42" s="53"/>
      <c r="S42" s="125"/>
      <c r="T42" s="125"/>
      <c r="U42" s="126"/>
      <c r="V42" s="108"/>
      <c r="W42" s="11"/>
      <c r="X42" s="37"/>
      <c r="Y42" s="15"/>
      <c r="Z42" s="16"/>
    </row>
    <row r="43" spans="1:26" s="6" customFormat="1" ht="25.5" customHeight="1">
      <c r="A43" s="150"/>
      <c r="B43" s="147"/>
      <c r="C43" s="147"/>
      <c r="D43" s="52" t="s">
        <v>35</v>
      </c>
      <c r="E43" s="53" t="s">
        <v>24</v>
      </c>
      <c r="F43" s="53"/>
      <c r="G43" s="53">
        <v>30</v>
      </c>
      <c r="H43" s="53">
        <v>0.7</v>
      </c>
      <c r="I43" s="53">
        <f>H43*G43</f>
        <v>21</v>
      </c>
      <c r="J43" s="53"/>
      <c r="K43" s="53" t="s">
        <v>116</v>
      </c>
      <c r="L43" s="124" t="s">
        <v>108</v>
      </c>
      <c r="M43" s="53"/>
      <c r="N43" s="53">
        <v>234</v>
      </c>
      <c r="O43" s="53"/>
      <c r="P43" s="53">
        <v>234</v>
      </c>
      <c r="Q43" s="53"/>
      <c r="R43" s="53"/>
      <c r="S43" s="125"/>
      <c r="T43" s="125"/>
      <c r="U43" s="126"/>
      <c r="V43" s="108" t="s">
        <v>99</v>
      </c>
      <c r="W43" s="11"/>
      <c r="X43" s="37"/>
      <c r="Y43" s="15"/>
      <c r="Z43" s="16"/>
    </row>
    <row r="44" spans="1:26" s="6" customFormat="1" ht="25.5" customHeight="1">
      <c r="A44" s="150"/>
      <c r="B44" s="147"/>
      <c r="C44" s="147"/>
      <c r="D44" s="52" t="s">
        <v>67</v>
      </c>
      <c r="E44" s="53" t="s">
        <v>30</v>
      </c>
      <c r="F44" s="53"/>
      <c r="G44" s="53">
        <v>30</v>
      </c>
      <c r="H44" s="53">
        <v>0.7</v>
      </c>
      <c r="I44" s="53">
        <f>H44*G44</f>
        <v>21</v>
      </c>
      <c r="J44" s="53"/>
      <c r="K44" s="53" t="s">
        <v>116</v>
      </c>
      <c r="L44" s="124"/>
      <c r="M44" s="53"/>
      <c r="N44" s="53"/>
      <c r="O44" s="53"/>
      <c r="P44" s="53"/>
      <c r="Q44" s="53"/>
      <c r="R44" s="53"/>
      <c r="S44" s="125"/>
      <c r="T44" s="125"/>
      <c r="U44" s="126"/>
      <c r="V44" s="108"/>
      <c r="W44" s="11"/>
      <c r="X44" s="37"/>
      <c r="Y44" s="15"/>
      <c r="Z44" s="16"/>
    </row>
    <row r="45" spans="1:26" s="6" customFormat="1" ht="25.5" customHeight="1">
      <c r="A45" s="150"/>
      <c r="B45" s="147"/>
      <c r="C45" s="147"/>
      <c r="D45" s="52" t="s">
        <v>77</v>
      </c>
      <c r="E45" s="53" t="s">
        <v>23</v>
      </c>
      <c r="F45" s="53"/>
      <c r="G45" s="53">
        <v>30</v>
      </c>
      <c r="H45" s="53"/>
      <c r="I45" s="53"/>
      <c r="J45" s="53"/>
      <c r="K45" s="53" t="s">
        <v>116</v>
      </c>
      <c r="L45" s="124"/>
      <c r="M45" s="53"/>
      <c r="N45" s="53"/>
      <c r="O45" s="53"/>
      <c r="P45" s="53"/>
      <c r="Q45" s="53"/>
      <c r="R45" s="53"/>
      <c r="S45" s="125"/>
      <c r="T45" s="125"/>
      <c r="U45" s="126"/>
      <c r="V45" s="111" t="s">
        <v>104</v>
      </c>
      <c r="W45" s="11"/>
      <c r="X45" s="37"/>
      <c r="Y45" s="15"/>
      <c r="Z45" s="16"/>
    </row>
    <row r="46" spans="1:26" s="6" customFormat="1" ht="25.5" customHeight="1">
      <c r="A46" s="151"/>
      <c r="B46" s="148"/>
      <c r="C46" s="148"/>
      <c r="D46" s="99" t="s">
        <v>42</v>
      </c>
      <c r="E46" s="59" t="s">
        <v>23</v>
      </c>
      <c r="F46" s="59"/>
      <c r="G46" s="59">
        <v>30</v>
      </c>
      <c r="H46" s="59">
        <v>0.8</v>
      </c>
      <c r="I46" s="53">
        <f>H46*G46</f>
        <v>24</v>
      </c>
      <c r="J46" s="59"/>
      <c r="K46" s="53" t="s">
        <v>116</v>
      </c>
      <c r="L46" s="127"/>
      <c r="M46" s="59"/>
      <c r="N46" s="59"/>
      <c r="O46" s="59"/>
      <c r="P46" s="59"/>
      <c r="Q46" s="59"/>
      <c r="R46" s="59"/>
      <c r="S46" s="128"/>
      <c r="T46" s="128"/>
      <c r="U46" s="129"/>
      <c r="V46" s="111" t="s">
        <v>104</v>
      </c>
      <c r="W46" s="11"/>
      <c r="X46" s="37"/>
      <c r="Y46" s="15"/>
      <c r="Z46" s="16"/>
    </row>
    <row r="47" spans="1:26" s="6" customFormat="1" ht="25.5" customHeight="1">
      <c r="A47" s="149">
        <v>6</v>
      </c>
      <c r="B47" s="146" t="s">
        <v>90</v>
      </c>
      <c r="C47" s="146">
        <v>22</v>
      </c>
      <c r="D47" s="68" t="s">
        <v>32</v>
      </c>
      <c r="E47" s="69" t="s">
        <v>37</v>
      </c>
      <c r="F47" s="69"/>
      <c r="G47" s="69">
        <v>15</v>
      </c>
      <c r="H47" s="69"/>
      <c r="I47" s="69"/>
      <c r="J47" s="69"/>
      <c r="K47" s="69"/>
      <c r="L47" s="116"/>
      <c r="M47" s="69"/>
      <c r="N47" s="69"/>
      <c r="O47" s="69"/>
      <c r="P47" s="69"/>
      <c r="Q47" s="69"/>
      <c r="R47" s="69"/>
      <c r="S47" s="117"/>
      <c r="T47" s="117"/>
      <c r="U47" s="118"/>
      <c r="V47" s="119"/>
      <c r="W47" s="11"/>
      <c r="X47" s="37"/>
      <c r="Y47" s="15"/>
      <c r="Z47" s="16"/>
    </row>
    <row r="48" spans="1:26" s="6" customFormat="1" ht="25.5" customHeight="1">
      <c r="A48" s="150"/>
      <c r="B48" s="147"/>
      <c r="C48" s="147"/>
      <c r="D48" s="52" t="s">
        <v>33</v>
      </c>
      <c r="E48" s="53" t="s">
        <v>89</v>
      </c>
      <c r="F48" s="53"/>
      <c r="G48" s="53">
        <v>45</v>
      </c>
      <c r="H48" s="53"/>
      <c r="I48" s="53"/>
      <c r="J48" s="53"/>
      <c r="K48" s="53"/>
      <c r="L48" s="124"/>
      <c r="M48" s="53"/>
      <c r="N48" s="53"/>
      <c r="O48" s="53"/>
      <c r="P48" s="53"/>
      <c r="Q48" s="53"/>
      <c r="R48" s="53"/>
      <c r="S48" s="125"/>
      <c r="T48" s="125"/>
      <c r="U48" s="126"/>
      <c r="V48" s="108"/>
      <c r="W48" s="11"/>
      <c r="X48" s="37"/>
      <c r="Y48" s="15"/>
      <c r="Z48" s="16"/>
    </row>
    <row r="49" spans="1:26" s="6" customFormat="1" ht="25.5" customHeight="1">
      <c r="A49" s="150"/>
      <c r="B49" s="147"/>
      <c r="C49" s="147"/>
      <c r="D49" s="52" t="str">
        <f>D43</f>
        <v>Vẽ kỹ thuật</v>
      </c>
      <c r="E49" s="52" t="str">
        <f t="shared" ref="E49:U49" si="4">E43</f>
        <v>T. Thiện</v>
      </c>
      <c r="F49" s="52">
        <f t="shared" si="4"/>
        <v>0</v>
      </c>
      <c r="G49" s="52">
        <f t="shared" si="4"/>
        <v>30</v>
      </c>
      <c r="H49" s="52">
        <f t="shared" si="4"/>
        <v>0.7</v>
      </c>
      <c r="I49" s="52">
        <f t="shared" si="4"/>
        <v>21</v>
      </c>
      <c r="J49" s="52">
        <f t="shared" si="4"/>
        <v>0</v>
      </c>
      <c r="K49" s="52" t="str">
        <f t="shared" si="4"/>
        <v>H8.53</v>
      </c>
      <c r="L49" s="52" t="str">
        <f t="shared" si="4"/>
        <v>Sáng</v>
      </c>
      <c r="M49" s="52"/>
      <c r="N49" s="52">
        <f t="shared" si="4"/>
        <v>234</v>
      </c>
      <c r="O49" s="52"/>
      <c r="P49" s="52">
        <f t="shared" si="4"/>
        <v>234</v>
      </c>
      <c r="Q49" s="52"/>
      <c r="R49" s="52"/>
      <c r="S49" s="52">
        <f t="shared" si="4"/>
        <v>0</v>
      </c>
      <c r="T49" s="52">
        <f t="shared" si="4"/>
        <v>0</v>
      </c>
      <c r="U49" s="52">
        <f t="shared" si="4"/>
        <v>0</v>
      </c>
      <c r="V49" s="108" t="s">
        <v>99</v>
      </c>
      <c r="W49" s="11"/>
      <c r="X49" s="37"/>
      <c r="Y49" s="15"/>
      <c r="Z49" s="16"/>
    </row>
    <row r="50" spans="1:26" s="6" customFormat="1" ht="25.5" customHeight="1">
      <c r="A50" s="150"/>
      <c r="B50" s="147"/>
      <c r="C50" s="147"/>
      <c r="D50" s="52" t="s">
        <v>40</v>
      </c>
      <c r="E50" s="53" t="s">
        <v>23</v>
      </c>
      <c r="F50" s="53"/>
      <c r="G50" s="53">
        <v>30</v>
      </c>
      <c r="H50" s="53"/>
      <c r="I50" s="53"/>
      <c r="J50" s="53"/>
      <c r="K50" s="53"/>
      <c r="L50" s="124"/>
      <c r="M50" s="53"/>
      <c r="N50" s="53"/>
      <c r="O50" s="53"/>
      <c r="P50" s="53"/>
      <c r="Q50" s="53"/>
      <c r="R50" s="53"/>
      <c r="S50" s="125"/>
      <c r="T50" s="125"/>
      <c r="U50" s="126"/>
      <c r="V50" s="108" t="s">
        <v>104</v>
      </c>
      <c r="W50" s="11"/>
      <c r="X50" s="37"/>
      <c r="Y50" s="15"/>
      <c r="Z50" s="16"/>
    </row>
    <row r="51" spans="1:26" s="6" customFormat="1" ht="25.5" customHeight="1">
      <c r="A51" s="151"/>
      <c r="B51" s="148"/>
      <c r="C51" s="148"/>
      <c r="D51" s="99" t="s">
        <v>42</v>
      </c>
      <c r="E51" s="59" t="s">
        <v>23</v>
      </c>
      <c r="F51" s="59"/>
      <c r="G51" s="59">
        <v>30</v>
      </c>
      <c r="H51" s="59">
        <v>0.8</v>
      </c>
      <c r="I51" s="59">
        <f>H51*G51</f>
        <v>24</v>
      </c>
      <c r="J51" s="59"/>
      <c r="K51" s="59"/>
      <c r="L51" s="127"/>
      <c r="M51" s="59"/>
      <c r="N51" s="59"/>
      <c r="O51" s="59"/>
      <c r="P51" s="59"/>
      <c r="Q51" s="59"/>
      <c r="R51" s="59"/>
      <c r="S51" s="128"/>
      <c r="T51" s="128"/>
      <c r="U51" s="129"/>
      <c r="V51" s="111" t="s">
        <v>104</v>
      </c>
      <c r="W51" s="11"/>
      <c r="X51" s="37"/>
      <c r="Y51" s="15"/>
      <c r="Z51" s="16"/>
    </row>
    <row r="52" spans="1:26" s="6" customFormat="1" ht="25.5" customHeight="1">
      <c r="A52" s="149">
        <v>7</v>
      </c>
      <c r="B52" s="146" t="s">
        <v>93</v>
      </c>
      <c r="C52" s="146">
        <v>22</v>
      </c>
      <c r="D52" s="68" t="s">
        <v>32</v>
      </c>
      <c r="E52" s="69" t="s">
        <v>92</v>
      </c>
      <c r="F52" s="69"/>
      <c r="G52" s="69">
        <v>15</v>
      </c>
      <c r="H52" s="69"/>
      <c r="I52" s="69"/>
      <c r="J52" s="69"/>
      <c r="K52" s="69"/>
      <c r="L52" s="116"/>
      <c r="M52" s="69"/>
      <c r="N52" s="69"/>
      <c r="O52" s="69"/>
      <c r="P52" s="69"/>
      <c r="Q52" s="69"/>
      <c r="R52" s="69"/>
      <c r="S52" s="117"/>
      <c r="T52" s="117"/>
      <c r="U52" s="118"/>
      <c r="V52" s="130"/>
      <c r="W52" s="11"/>
      <c r="X52" s="37"/>
      <c r="Y52" s="15"/>
      <c r="Z52" s="16"/>
    </row>
    <row r="53" spans="1:26" s="6" customFormat="1" ht="25.5" customHeight="1">
      <c r="A53" s="150"/>
      <c r="B53" s="147"/>
      <c r="C53" s="147"/>
      <c r="D53" s="52" t="s">
        <v>66</v>
      </c>
      <c r="E53" s="53" t="s">
        <v>89</v>
      </c>
      <c r="F53" s="53"/>
      <c r="G53" s="53">
        <v>45</v>
      </c>
      <c r="H53" s="53"/>
      <c r="I53" s="53"/>
      <c r="J53" s="53"/>
      <c r="K53" s="53"/>
      <c r="L53" s="124"/>
      <c r="M53" s="53"/>
      <c r="N53" s="53"/>
      <c r="O53" s="53"/>
      <c r="P53" s="53"/>
      <c r="Q53" s="53"/>
      <c r="R53" s="53"/>
      <c r="S53" s="125"/>
      <c r="T53" s="125"/>
      <c r="U53" s="126"/>
      <c r="V53" s="131"/>
      <c r="W53" s="11"/>
      <c r="X53" s="37"/>
      <c r="Y53" s="15"/>
      <c r="Z53" s="16"/>
    </row>
    <row r="54" spans="1:26" s="6" customFormat="1" ht="25.5" customHeight="1">
      <c r="A54" s="150"/>
      <c r="B54" s="147"/>
      <c r="C54" s="147"/>
      <c r="D54" s="52" t="s">
        <v>91</v>
      </c>
      <c r="E54" s="53" t="s">
        <v>89</v>
      </c>
      <c r="F54" s="53"/>
      <c r="G54" s="53">
        <v>90</v>
      </c>
      <c r="H54" s="53"/>
      <c r="I54" s="53"/>
      <c r="J54" s="53"/>
      <c r="K54" s="53"/>
      <c r="L54" s="124"/>
      <c r="M54" s="53"/>
      <c r="N54" s="53"/>
      <c r="O54" s="53"/>
      <c r="P54" s="53"/>
      <c r="Q54" s="53"/>
      <c r="R54" s="53"/>
      <c r="S54" s="125"/>
      <c r="T54" s="125"/>
      <c r="U54" s="126"/>
      <c r="V54" s="131"/>
      <c r="W54" s="11"/>
      <c r="X54" s="37"/>
      <c r="Y54" s="15"/>
      <c r="Z54" s="16"/>
    </row>
    <row r="55" spans="1:26" s="6" customFormat="1" ht="25.5" customHeight="1">
      <c r="A55" s="150"/>
      <c r="B55" s="147"/>
      <c r="C55" s="147"/>
      <c r="D55" s="52" t="str">
        <f>D43</f>
        <v>Vẽ kỹ thuật</v>
      </c>
      <c r="E55" s="52" t="str">
        <f t="shared" ref="E55:R55" si="5">E43</f>
        <v>T. Thiện</v>
      </c>
      <c r="F55" s="52">
        <f t="shared" si="5"/>
        <v>0</v>
      </c>
      <c r="G55" s="52">
        <f t="shared" si="5"/>
        <v>30</v>
      </c>
      <c r="H55" s="52">
        <f t="shared" si="5"/>
        <v>0.7</v>
      </c>
      <c r="I55" s="52">
        <f t="shared" si="5"/>
        <v>21</v>
      </c>
      <c r="J55" s="52">
        <f t="shared" si="5"/>
        <v>0</v>
      </c>
      <c r="K55" s="52" t="str">
        <f t="shared" si="5"/>
        <v>H8.53</v>
      </c>
      <c r="L55" s="52" t="str">
        <f t="shared" si="5"/>
        <v>Sáng</v>
      </c>
      <c r="M55" s="52"/>
      <c r="N55" s="52">
        <f t="shared" si="5"/>
        <v>234</v>
      </c>
      <c r="O55" s="52"/>
      <c r="P55" s="52">
        <f t="shared" si="5"/>
        <v>234</v>
      </c>
      <c r="Q55" s="52"/>
      <c r="R55" s="52"/>
      <c r="S55" s="125"/>
      <c r="T55" s="125"/>
      <c r="U55" s="126"/>
      <c r="V55" s="107" t="s">
        <v>99</v>
      </c>
      <c r="W55" s="11"/>
      <c r="X55" s="37"/>
      <c r="Y55" s="15"/>
      <c r="Z55" s="16"/>
    </row>
    <row r="56" spans="1:26" s="6" customFormat="1" ht="25.5" customHeight="1">
      <c r="A56" s="151"/>
      <c r="B56" s="148"/>
      <c r="C56" s="148"/>
      <c r="D56" s="99" t="s">
        <v>50</v>
      </c>
      <c r="E56" s="59" t="s">
        <v>25</v>
      </c>
      <c r="F56" s="59"/>
      <c r="G56" s="59">
        <v>45</v>
      </c>
      <c r="H56" s="59">
        <v>0.5</v>
      </c>
      <c r="I56" s="59">
        <f t="shared" ref="I56:I62" si="6">H56*G56</f>
        <v>22.5</v>
      </c>
      <c r="J56" s="59"/>
      <c r="K56" s="59"/>
      <c r="L56" s="127"/>
      <c r="M56" s="59"/>
      <c r="N56" s="59"/>
      <c r="O56" s="59"/>
      <c r="P56" s="59"/>
      <c r="Q56" s="59"/>
      <c r="R56" s="59"/>
      <c r="S56" s="128"/>
      <c r="T56" s="128"/>
      <c r="U56" s="129"/>
      <c r="V56" s="132"/>
      <c r="W56" s="11"/>
      <c r="X56" s="37"/>
      <c r="Y56" s="15"/>
      <c r="Z56" s="16"/>
    </row>
    <row r="57" spans="1:26" s="6" customFormat="1" ht="32.25" customHeight="1">
      <c r="A57" s="149">
        <v>8</v>
      </c>
      <c r="B57" s="146" t="s">
        <v>94</v>
      </c>
      <c r="C57" s="146">
        <v>7</v>
      </c>
      <c r="D57" s="101" t="s">
        <v>82</v>
      </c>
      <c r="E57" s="102" t="s">
        <v>87</v>
      </c>
      <c r="F57" s="69"/>
      <c r="G57" s="103">
        <v>60</v>
      </c>
      <c r="H57" s="69">
        <v>0.7</v>
      </c>
      <c r="I57" s="69">
        <f t="shared" si="6"/>
        <v>42</v>
      </c>
      <c r="J57" s="69"/>
      <c r="K57" s="69" t="s">
        <v>117</v>
      </c>
      <c r="L57" s="116" t="s">
        <v>17</v>
      </c>
      <c r="M57" s="69"/>
      <c r="N57" s="69"/>
      <c r="O57" s="69"/>
      <c r="P57" s="69"/>
      <c r="Q57" s="69"/>
      <c r="R57" s="69"/>
      <c r="S57" s="117"/>
      <c r="T57" s="117"/>
      <c r="U57" s="118"/>
      <c r="V57" s="130"/>
      <c r="W57" s="11"/>
      <c r="X57" s="37"/>
      <c r="Y57" s="15"/>
      <c r="Z57" s="16"/>
    </row>
    <row r="58" spans="1:26" s="6" customFormat="1" ht="32.25" customHeight="1">
      <c r="A58" s="151"/>
      <c r="B58" s="148"/>
      <c r="C58" s="148"/>
      <c r="D58" s="104" t="s">
        <v>95</v>
      </c>
      <c r="E58" s="105" t="s">
        <v>87</v>
      </c>
      <c r="F58" s="59"/>
      <c r="G58" s="106">
        <v>60</v>
      </c>
      <c r="H58" s="59">
        <v>0.7</v>
      </c>
      <c r="I58" s="59">
        <f t="shared" si="6"/>
        <v>42</v>
      </c>
      <c r="J58" s="59"/>
      <c r="K58" s="59"/>
      <c r="L58" s="127"/>
      <c r="M58" s="59"/>
      <c r="N58" s="59"/>
      <c r="O58" s="59"/>
      <c r="P58" s="59"/>
      <c r="Q58" s="59"/>
      <c r="R58" s="59"/>
      <c r="S58" s="128"/>
      <c r="T58" s="128"/>
      <c r="U58" s="129"/>
      <c r="V58" s="132"/>
      <c r="W58" s="11"/>
      <c r="X58" s="37"/>
      <c r="Y58" s="15"/>
      <c r="Z58" s="16"/>
    </row>
    <row r="59" spans="1:26" s="6" customFormat="1" ht="25.5" customHeight="1">
      <c r="A59" s="149">
        <v>9</v>
      </c>
      <c r="B59" s="146" t="s">
        <v>103</v>
      </c>
      <c r="C59" s="146">
        <v>2</v>
      </c>
      <c r="D59" s="68" t="s">
        <v>68</v>
      </c>
      <c r="E59" s="69" t="s">
        <v>23</v>
      </c>
      <c r="F59" s="69">
        <v>2</v>
      </c>
      <c r="G59" s="69">
        <v>60</v>
      </c>
      <c r="H59" s="69">
        <v>1</v>
      </c>
      <c r="I59" s="53">
        <f t="shared" si="6"/>
        <v>60</v>
      </c>
      <c r="J59" s="69"/>
      <c r="K59" s="69"/>
      <c r="L59" s="116"/>
      <c r="M59" s="69"/>
      <c r="N59" s="69"/>
      <c r="O59" s="69"/>
      <c r="P59" s="69"/>
      <c r="Q59" s="69"/>
      <c r="R59" s="69"/>
      <c r="S59" s="117"/>
      <c r="T59" s="117"/>
      <c r="U59" s="118"/>
      <c r="V59" s="108" t="s">
        <v>102</v>
      </c>
      <c r="W59" s="11"/>
      <c r="X59" s="37"/>
      <c r="Y59" s="15"/>
      <c r="Z59" s="16"/>
    </row>
    <row r="60" spans="1:26" s="6" customFormat="1" ht="25.5" customHeight="1">
      <c r="A60" s="150"/>
      <c r="B60" s="147"/>
      <c r="C60" s="147"/>
      <c r="D60" s="52" t="s">
        <v>96</v>
      </c>
      <c r="E60" s="53" t="s">
        <v>97</v>
      </c>
      <c r="F60" s="53">
        <v>4</v>
      </c>
      <c r="G60" s="53">
        <v>120</v>
      </c>
      <c r="H60" s="53">
        <v>0.7</v>
      </c>
      <c r="I60" s="53">
        <f t="shared" si="6"/>
        <v>84</v>
      </c>
      <c r="J60" s="53"/>
      <c r="K60" s="53" t="s">
        <v>105</v>
      </c>
      <c r="L60" s="124" t="s">
        <v>17</v>
      </c>
      <c r="M60" s="53">
        <v>3</v>
      </c>
      <c r="N60" s="53"/>
      <c r="O60" s="53">
        <v>3</v>
      </c>
      <c r="P60" s="53"/>
      <c r="Q60" s="53">
        <v>3</v>
      </c>
      <c r="R60" s="53"/>
      <c r="S60" s="126">
        <f>SUM(M60:R60)</f>
        <v>9</v>
      </c>
      <c r="T60" s="125"/>
      <c r="U60" s="126">
        <f>I60-T60-S60</f>
        <v>75</v>
      </c>
      <c r="V60" s="131"/>
      <c r="W60" s="11"/>
      <c r="X60" s="37"/>
      <c r="Y60" s="15"/>
      <c r="Z60" s="16"/>
    </row>
    <row r="61" spans="1:26" s="6" customFormat="1" ht="25.5" customHeight="1">
      <c r="A61" s="151"/>
      <c r="B61" s="148"/>
      <c r="C61" s="148"/>
      <c r="D61" s="99" t="s">
        <v>98</v>
      </c>
      <c r="E61" s="59" t="s">
        <v>97</v>
      </c>
      <c r="F61" s="59">
        <v>2</v>
      </c>
      <c r="G61" s="59">
        <v>60</v>
      </c>
      <c r="H61" s="59">
        <v>0.7</v>
      </c>
      <c r="I61" s="59">
        <f t="shared" si="6"/>
        <v>42</v>
      </c>
      <c r="J61" s="59"/>
      <c r="K61" s="59"/>
      <c r="L61" s="127"/>
      <c r="M61" s="59"/>
      <c r="N61" s="59"/>
      <c r="O61" s="59"/>
      <c r="P61" s="59"/>
      <c r="Q61" s="59"/>
      <c r="R61" s="59"/>
      <c r="S61" s="128"/>
      <c r="T61" s="128"/>
      <c r="U61" s="129"/>
      <c r="V61" s="132"/>
      <c r="W61" s="11"/>
      <c r="X61" s="37"/>
      <c r="Y61" s="15"/>
      <c r="Z61" s="16"/>
    </row>
    <row r="62" spans="1:26" s="6" customFormat="1" ht="25.5" customHeight="1">
      <c r="A62" s="166">
        <v>10</v>
      </c>
      <c r="B62" s="163" t="s">
        <v>52</v>
      </c>
      <c r="C62" s="67">
        <v>38</v>
      </c>
      <c r="D62" s="68" t="s">
        <v>36</v>
      </c>
      <c r="E62" s="69" t="s">
        <v>25</v>
      </c>
      <c r="F62" s="70">
        <v>2</v>
      </c>
      <c r="G62" s="71">
        <v>30</v>
      </c>
      <c r="H62" s="69">
        <v>0.7</v>
      </c>
      <c r="I62" s="69">
        <f t="shared" si="6"/>
        <v>21</v>
      </c>
      <c r="J62" s="67">
        <v>1</v>
      </c>
      <c r="K62" s="72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177" t="s">
        <v>54</v>
      </c>
      <c r="W62" s="45"/>
      <c r="X62" s="45"/>
      <c r="Y62" s="18"/>
      <c r="Z62" s="18"/>
    </row>
    <row r="63" spans="1:26" s="6" customFormat="1" ht="25.5" customHeight="1">
      <c r="A63" s="167"/>
      <c r="B63" s="164"/>
      <c r="C63" s="40">
        <v>38</v>
      </c>
      <c r="D63" s="52" t="s">
        <v>45</v>
      </c>
      <c r="E63" s="53" t="s">
        <v>30</v>
      </c>
      <c r="F63" s="74">
        <v>2</v>
      </c>
      <c r="G63" s="53">
        <v>30</v>
      </c>
      <c r="H63" s="53">
        <v>0.7</v>
      </c>
      <c r="I63" s="53">
        <f t="shared" ref="I63:I70" si="7">H63*G63</f>
        <v>21</v>
      </c>
      <c r="J63" s="40">
        <v>1</v>
      </c>
      <c r="K63" s="54"/>
      <c r="L63" s="55"/>
      <c r="M63" s="55"/>
      <c r="N63" s="55"/>
      <c r="O63" s="55"/>
      <c r="P63" s="55"/>
      <c r="Q63" s="55"/>
      <c r="R63" s="55" t="s">
        <v>57</v>
      </c>
      <c r="S63" s="55">
        <v>8</v>
      </c>
      <c r="T63" s="55">
        <v>8</v>
      </c>
      <c r="U63" s="55">
        <f>I63-T63-S63</f>
        <v>5</v>
      </c>
      <c r="V63" s="178"/>
      <c r="W63" s="45"/>
      <c r="X63" s="45"/>
      <c r="Y63" s="18"/>
      <c r="Z63" s="18"/>
    </row>
    <row r="64" spans="1:26" s="6" customFormat="1" ht="25.5" customHeight="1">
      <c r="A64" s="167"/>
      <c r="B64" s="164"/>
      <c r="C64" s="40">
        <v>38</v>
      </c>
      <c r="D64" s="52" t="s">
        <v>32</v>
      </c>
      <c r="E64" s="53" t="s">
        <v>46</v>
      </c>
      <c r="F64" s="74">
        <v>2</v>
      </c>
      <c r="G64" s="53">
        <v>15</v>
      </c>
      <c r="H64" s="53">
        <v>0.5</v>
      </c>
      <c r="I64" s="53">
        <f t="shared" si="7"/>
        <v>7.5</v>
      </c>
      <c r="J64" s="40">
        <v>1</v>
      </c>
      <c r="K64" s="54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178"/>
      <c r="W64" s="45"/>
      <c r="X64" s="45"/>
      <c r="Y64" s="18"/>
      <c r="Z64" s="18"/>
    </row>
    <row r="65" spans="1:26" s="6" customFormat="1" ht="25.5" customHeight="1">
      <c r="A65" s="167"/>
      <c r="B65" s="164"/>
      <c r="C65" s="40">
        <v>38</v>
      </c>
      <c r="D65" s="52" t="s">
        <v>38</v>
      </c>
      <c r="E65" s="53" t="s">
        <v>46</v>
      </c>
      <c r="F65" s="74">
        <v>3</v>
      </c>
      <c r="G65" s="53">
        <v>30</v>
      </c>
      <c r="H65" s="53">
        <v>0.5</v>
      </c>
      <c r="I65" s="53">
        <f t="shared" si="7"/>
        <v>15</v>
      </c>
      <c r="J65" s="40">
        <v>1</v>
      </c>
      <c r="K65" s="54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178"/>
      <c r="W65" s="45"/>
      <c r="X65" s="45"/>
      <c r="Y65" s="18"/>
      <c r="Z65" s="18"/>
    </row>
    <row r="66" spans="1:26" s="6" customFormat="1" ht="25.5" customHeight="1">
      <c r="A66" s="167"/>
      <c r="B66" s="164"/>
      <c r="C66" s="40">
        <v>38</v>
      </c>
      <c r="D66" s="52" t="s">
        <v>48</v>
      </c>
      <c r="E66" s="53" t="s">
        <v>23</v>
      </c>
      <c r="F66" s="74">
        <v>2</v>
      </c>
      <c r="G66" s="53">
        <v>30</v>
      </c>
      <c r="H66" s="53">
        <v>0.7</v>
      </c>
      <c r="I66" s="53">
        <f t="shared" si="7"/>
        <v>21</v>
      </c>
      <c r="J66" s="40">
        <v>1</v>
      </c>
      <c r="K66" s="54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78"/>
      <c r="W66" s="45"/>
      <c r="X66" s="45"/>
      <c r="Y66" s="18"/>
      <c r="Z66" s="18"/>
    </row>
    <row r="67" spans="1:26" s="6" customFormat="1" ht="25.5" customHeight="1">
      <c r="A67" s="167"/>
      <c r="B67" s="164"/>
      <c r="C67" s="40">
        <v>38</v>
      </c>
      <c r="D67" s="52" t="s">
        <v>49</v>
      </c>
      <c r="E67" s="53" t="s">
        <v>25</v>
      </c>
      <c r="F67" s="74">
        <v>2</v>
      </c>
      <c r="G67" s="53">
        <v>30</v>
      </c>
      <c r="H67" s="53">
        <v>0.7</v>
      </c>
      <c r="I67" s="53">
        <f t="shared" si="7"/>
        <v>21</v>
      </c>
      <c r="J67" s="40">
        <v>1</v>
      </c>
      <c r="K67" s="54"/>
      <c r="L67" s="55" t="s">
        <v>17</v>
      </c>
      <c r="M67" s="55"/>
      <c r="N67" s="55"/>
      <c r="O67" s="55"/>
      <c r="P67" s="55">
        <v>2345</v>
      </c>
      <c r="Q67" s="55"/>
      <c r="R67" s="55"/>
      <c r="S67" s="55">
        <v>4</v>
      </c>
      <c r="T67" s="55">
        <v>16</v>
      </c>
      <c r="U67" s="55">
        <f>I67-T67-S67</f>
        <v>1</v>
      </c>
      <c r="V67" s="178"/>
      <c r="W67" s="45"/>
      <c r="X67" s="45"/>
      <c r="Y67" s="18"/>
      <c r="Z67" s="18"/>
    </row>
    <row r="68" spans="1:26" s="6" customFormat="1" ht="25.5" customHeight="1">
      <c r="A68" s="167"/>
      <c r="B68" s="164"/>
      <c r="C68" s="40">
        <v>38</v>
      </c>
      <c r="D68" s="52" t="s">
        <v>39</v>
      </c>
      <c r="E68" s="53" t="s">
        <v>24</v>
      </c>
      <c r="F68" s="74">
        <v>1</v>
      </c>
      <c r="G68" s="53">
        <v>30</v>
      </c>
      <c r="H68" s="53">
        <v>0.7</v>
      </c>
      <c r="I68" s="53">
        <f t="shared" si="7"/>
        <v>21</v>
      </c>
      <c r="J68" s="40">
        <v>1</v>
      </c>
      <c r="K68" s="54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178"/>
      <c r="W68" s="45"/>
      <c r="X68" s="45"/>
      <c r="Y68" s="18"/>
      <c r="Z68" s="18"/>
    </row>
    <row r="69" spans="1:26" s="6" customFormat="1" ht="25.5" customHeight="1">
      <c r="A69" s="167"/>
      <c r="B69" s="164"/>
      <c r="C69" s="40">
        <v>38</v>
      </c>
      <c r="D69" s="52" t="s">
        <v>50</v>
      </c>
      <c r="E69" s="53" t="s">
        <v>25</v>
      </c>
      <c r="F69" s="74">
        <v>1</v>
      </c>
      <c r="G69" s="53">
        <v>45</v>
      </c>
      <c r="H69" s="53">
        <v>0.7</v>
      </c>
      <c r="I69" s="53">
        <f t="shared" si="7"/>
        <v>31.499999999999996</v>
      </c>
      <c r="J69" s="40">
        <v>1</v>
      </c>
      <c r="K69" s="54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178"/>
      <c r="W69" s="45"/>
      <c r="X69" s="45"/>
      <c r="Y69" s="18"/>
      <c r="Z69" s="18"/>
    </row>
    <row r="70" spans="1:26" s="6" customFormat="1" ht="25.5" customHeight="1">
      <c r="A70" s="168"/>
      <c r="B70" s="165"/>
      <c r="C70" s="75">
        <v>38</v>
      </c>
      <c r="D70" s="76" t="s">
        <v>44</v>
      </c>
      <c r="E70" s="78" t="s">
        <v>47</v>
      </c>
      <c r="F70" s="77">
        <v>2</v>
      </c>
      <c r="G70" s="78">
        <v>30</v>
      </c>
      <c r="H70" s="78">
        <v>0.7</v>
      </c>
      <c r="I70" s="78">
        <f t="shared" si="7"/>
        <v>21</v>
      </c>
      <c r="J70" s="75">
        <v>1</v>
      </c>
      <c r="K70" s="79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179"/>
      <c r="W70" s="45"/>
      <c r="X70" s="45"/>
      <c r="Y70" s="18"/>
      <c r="Z70" s="18"/>
    </row>
    <row r="71" spans="1:26" s="6" customFormat="1" ht="25.5" customHeight="1">
      <c r="A71" s="171">
        <v>11</v>
      </c>
      <c r="B71" s="169" t="s">
        <v>53</v>
      </c>
      <c r="C71" s="48">
        <v>38</v>
      </c>
      <c r="D71" s="49" t="s">
        <v>43</v>
      </c>
      <c r="E71" s="50" t="s">
        <v>24</v>
      </c>
      <c r="F71" s="50">
        <v>2</v>
      </c>
      <c r="G71" s="50">
        <v>30</v>
      </c>
      <c r="H71" s="50">
        <v>0.7</v>
      </c>
      <c r="I71" s="50">
        <f>H71*G71</f>
        <v>21</v>
      </c>
      <c r="J71" s="48">
        <v>1</v>
      </c>
      <c r="K71" s="51"/>
      <c r="L71" s="55" t="s">
        <v>17</v>
      </c>
      <c r="M71" s="55"/>
      <c r="N71" s="55"/>
      <c r="O71" s="55"/>
      <c r="P71" s="55"/>
      <c r="Q71" s="55"/>
      <c r="R71" s="55"/>
      <c r="S71" s="55"/>
      <c r="T71" s="55">
        <v>16</v>
      </c>
      <c r="U71" s="55">
        <f>I71-T71-S71</f>
        <v>5</v>
      </c>
      <c r="V71" s="180" t="s">
        <v>54</v>
      </c>
      <c r="W71" s="45"/>
      <c r="X71" s="45"/>
      <c r="Y71" s="18"/>
      <c r="Z71" s="18"/>
    </row>
    <row r="72" spans="1:26" s="6" customFormat="1" ht="25.5" customHeight="1">
      <c r="A72" s="167"/>
      <c r="B72" s="164"/>
      <c r="C72" s="40">
        <v>38</v>
      </c>
      <c r="D72" s="52" t="s">
        <v>34</v>
      </c>
      <c r="E72" s="53" t="s">
        <v>24</v>
      </c>
      <c r="F72" s="53">
        <v>2</v>
      </c>
      <c r="G72" s="53">
        <v>30</v>
      </c>
      <c r="H72" s="53">
        <v>0.7</v>
      </c>
      <c r="I72" s="53">
        <f t="shared" ref="I72:I81" si="8">H72*G72</f>
        <v>21</v>
      </c>
      <c r="J72" s="40">
        <v>1</v>
      </c>
      <c r="K72" s="54"/>
      <c r="L72" s="55" t="s">
        <v>17</v>
      </c>
      <c r="M72" s="55"/>
      <c r="N72" s="55"/>
      <c r="O72" s="55"/>
      <c r="P72" s="55">
        <v>2345</v>
      </c>
      <c r="Q72" s="55"/>
      <c r="R72" s="55" t="s">
        <v>57</v>
      </c>
      <c r="S72" s="55">
        <v>12</v>
      </c>
      <c r="T72" s="55">
        <v>8</v>
      </c>
      <c r="U72" s="55">
        <f>I72-T72-S72</f>
        <v>1</v>
      </c>
      <c r="V72" s="181"/>
      <c r="W72" s="45"/>
      <c r="X72" s="45"/>
      <c r="Y72" s="18"/>
      <c r="Z72" s="18"/>
    </row>
    <row r="73" spans="1:26" s="6" customFormat="1" ht="25.5" customHeight="1">
      <c r="A73" s="167"/>
      <c r="B73" s="164"/>
      <c r="C73" s="40">
        <v>38</v>
      </c>
      <c r="D73" s="52" t="s">
        <v>35</v>
      </c>
      <c r="E73" s="53" t="s">
        <v>25</v>
      </c>
      <c r="F73" s="53">
        <v>2</v>
      </c>
      <c r="G73" s="53">
        <v>30</v>
      </c>
      <c r="H73" s="53">
        <v>0.7</v>
      </c>
      <c r="I73" s="53">
        <f t="shared" si="8"/>
        <v>21</v>
      </c>
      <c r="J73" s="40">
        <v>1</v>
      </c>
      <c r="K73" s="54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181"/>
      <c r="W73" s="45"/>
      <c r="X73" s="45"/>
      <c r="Y73" s="18"/>
      <c r="Z73" s="18"/>
    </row>
    <row r="74" spans="1:26" s="6" customFormat="1" ht="25.5" customHeight="1">
      <c r="A74" s="167"/>
      <c r="B74" s="164"/>
      <c r="C74" s="40">
        <v>38</v>
      </c>
      <c r="D74" s="52" t="s">
        <v>32</v>
      </c>
      <c r="E74" s="53" t="s">
        <v>37</v>
      </c>
      <c r="F74" s="53">
        <v>2</v>
      </c>
      <c r="G74" s="53">
        <v>15</v>
      </c>
      <c r="H74" s="53">
        <v>0.5</v>
      </c>
      <c r="I74" s="53">
        <f t="shared" si="8"/>
        <v>7.5</v>
      </c>
      <c r="J74" s="40">
        <v>1</v>
      </c>
      <c r="K74" s="54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181"/>
      <c r="W74" s="45"/>
      <c r="X74" s="45"/>
      <c r="Y74" s="18"/>
      <c r="Z74" s="18"/>
    </row>
    <row r="75" spans="1:26" s="6" customFormat="1" ht="25.5" customHeight="1">
      <c r="A75" s="167"/>
      <c r="B75" s="164"/>
      <c r="C75" s="40">
        <v>38</v>
      </c>
      <c r="D75" s="52" t="s">
        <v>38</v>
      </c>
      <c r="E75" s="53" t="s">
        <v>37</v>
      </c>
      <c r="F75" s="53">
        <v>2</v>
      </c>
      <c r="G75" s="53">
        <v>30</v>
      </c>
      <c r="H75" s="53">
        <v>0.5</v>
      </c>
      <c r="I75" s="53">
        <f t="shared" si="8"/>
        <v>15</v>
      </c>
      <c r="J75" s="40">
        <v>1</v>
      </c>
      <c r="K75" s="54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181"/>
      <c r="W75" s="45"/>
      <c r="X75" s="45"/>
      <c r="Y75" s="18"/>
      <c r="Z75" s="18"/>
    </row>
    <row r="76" spans="1:26" s="6" customFormat="1" ht="25.5" customHeight="1">
      <c r="A76" s="167"/>
      <c r="B76" s="164"/>
      <c r="C76" s="40">
        <v>38</v>
      </c>
      <c r="D76" s="52" t="s">
        <v>33</v>
      </c>
      <c r="E76" s="53" t="s">
        <v>51</v>
      </c>
      <c r="F76" s="53">
        <v>2</v>
      </c>
      <c r="G76" s="53">
        <v>90</v>
      </c>
      <c r="H76" s="53"/>
      <c r="I76" s="53">
        <f t="shared" si="8"/>
        <v>0</v>
      </c>
      <c r="J76" s="40">
        <v>1</v>
      </c>
      <c r="K76" s="54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181"/>
      <c r="W76" s="45"/>
      <c r="X76" s="45"/>
      <c r="Y76" s="18"/>
      <c r="Z76" s="18"/>
    </row>
    <row r="77" spans="1:26" s="6" customFormat="1" ht="25.5" customHeight="1">
      <c r="A77" s="167"/>
      <c r="B77" s="164"/>
      <c r="C77" s="40">
        <v>38</v>
      </c>
      <c r="D77" s="52" t="s">
        <v>40</v>
      </c>
      <c r="E77" s="53" t="s">
        <v>23</v>
      </c>
      <c r="F77" s="53">
        <v>1</v>
      </c>
      <c r="G77" s="53">
        <v>30</v>
      </c>
      <c r="H77" s="53">
        <v>0.7</v>
      </c>
      <c r="I77" s="53">
        <f t="shared" si="8"/>
        <v>21</v>
      </c>
      <c r="J77" s="40">
        <v>1</v>
      </c>
      <c r="K77" s="54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181"/>
      <c r="W77" s="45"/>
      <c r="X77" s="45"/>
      <c r="Y77" s="18"/>
      <c r="Z77" s="18"/>
    </row>
    <row r="78" spans="1:26" s="6" customFormat="1" ht="25.5" customHeight="1">
      <c r="A78" s="167"/>
      <c r="B78" s="164"/>
      <c r="C78" s="40">
        <v>38</v>
      </c>
      <c r="D78" s="52" t="s">
        <v>41</v>
      </c>
      <c r="E78" s="53" t="s">
        <v>30</v>
      </c>
      <c r="F78" s="53">
        <v>1</v>
      </c>
      <c r="G78" s="53">
        <v>30</v>
      </c>
      <c r="H78" s="53">
        <v>0.7</v>
      </c>
      <c r="I78" s="53">
        <f t="shared" si="8"/>
        <v>21</v>
      </c>
      <c r="J78" s="40">
        <v>1</v>
      </c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181"/>
      <c r="W78" s="45"/>
      <c r="X78" s="45"/>
      <c r="Y78" s="18"/>
      <c r="Z78" s="18"/>
    </row>
    <row r="79" spans="1:26" s="6" customFormat="1" ht="25.5" customHeight="1">
      <c r="A79" s="167"/>
      <c r="B79" s="164"/>
      <c r="C79" s="40">
        <v>38</v>
      </c>
      <c r="D79" s="52" t="s">
        <v>22</v>
      </c>
      <c r="E79" s="53" t="s">
        <v>24</v>
      </c>
      <c r="F79" s="53">
        <v>4</v>
      </c>
      <c r="G79" s="53">
        <v>60</v>
      </c>
      <c r="H79" s="53">
        <v>0.8</v>
      </c>
      <c r="I79" s="53">
        <f t="shared" si="8"/>
        <v>48</v>
      </c>
      <c r="J79" s="40">
        <v>1</v>
      </c>
      <c r="K79" s="54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181"/>
      <c r="W79" s="45"/>
      <c r="X79" s="45"/>
      <c r="Y79" s="18"/>
      <c r="Z79" s="18"/>
    </row>
    <row r="80" spans="1:26" s="6" customFormat="1" ht="25.5" customHeight="1">
      <c r="A80" s="167"/>
      <c r="B80" s="164"/>
      <c r="C80" s="40">
        <v>38</v>
      </c>
      <c r="D80" s="56" t="s">
        <v>39</v>
      </c>
      <c r="E80" s="53" t="s">
        <v>24</v>
      </c>
      <c r="F80" s="53">
        <v>2</v>
      </c>
      <c r="G80" s="53">
        <v>30</v>
      </c>
      <c r="H80" s="53">
        <v>0.7</v>
      </c>
      <c r="I80" s="53">
        <f t="shared" si="8"/>
        <v>21</v>
      </c>
      <c r="J80" s="40">
        <v>1</v>
      </c>
      <c r="K80" s="54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181"/>
      <c r="W80" s="45"/>
      <c r="X80" s="45"/>
      <c r="Y80" s="18"/>
      <c r="Z80" s="18"/>
    </row>
    <row r="81" spans="1:26" s="6" customFormat="1" ht="25.5" customHeight="1">
      <c r="A81" s="167"/>
      <c r="B81" s="164"/>
      <c r="C81" s="40">
        <v>38</v>
      </c>
      <c r="D81" s="56" t="s">
        <v>42</v>
      </c>
      <c r="E81" s="53" t="s">
        <v>24</v>
      </c>
      <c r="F81" s="53">
        <v>2</v>
      </c>
      <c r="G81" s="53">
        <v>30</v>
      </c>
      <c r="H81" s="53">
        <v>0.7</v>
      </c>
      <c r="I81" s="53">
        <f t="shared" si="8"/>
        <v>21</v>
      </c>
      <c r="J81" s="40">
        <v>1</v>
      </c>
      <c r="K81" s="54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182"/>
      <c r="W81" s="45"/>
      <c r="X81" s="45"/>
      <c r="Y81" s="18"/>
      <c r="Z81" s="18"/>
    </row>
    <row r="82" spans="1:26" s="6" customFormat="1" ht="25.5" customHeight="1">
      <c r="A82" s="172"/>
      <c r="B82" s="170"/>
      <c r="C82" s="57"/>
      <c r="D82" s="58"/>
      <c r="E82" s="59"/>
      <c r="F82" s="60"/>
      <c r="G82" s="59"/>
      <c r="H82" s="59"/>
      <c r="I82" s="59"/>
      <c r="J82" s="57"/>
      <c r="K82" s="61"/>
      <c r="L82" s="62"/>
      <c r="M82" s="57"/>
      <c r="N82" s="57"/>
      <c r="O82" s="57"/>
      <c r="P82" s="57"/>
      <c r="Q82" s="57"/>
      <c r="R82" s="57"/>
      <c r="S82" s="63"/>
      <c r="T82" s="64"/>
      <c r="U82" s="65"/>
      <c r="V82" s="66"/>
      <c r="W82" s="19"/>
      <c r="X82" s="17"/>
      <c r="Y82" s="18"/>
      <c r="Z82" s="17"/>
    </row>
    <row r="83" spans="1:26" s="6" customFormat="1" ht="21" customHeight="1">
      <c r="A83" s="158" t="s">
        <v>29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9"/>
      <c r="X83" s="20"/>
      <c r="Y83" s="20"/>
      <c r="Z83" s="20"/>
    </row>
    <row r="84" spans="1:26" ht="19.899999999999999" customHeight="1">
      <c r="A84" s="159" t="s">
        <v>21</v>
      </c>
      <c r="B84" s="159"/>
      <c r="C84" s="159"/>
      <c r="D84" s="159"/>
      <c r="E84" s="83"/>
      <c r="F84" s="2"/>
      <c r="G84" s="2"/>
      <c r="H84" s="21"/>
      <c r="I84" s="21"/>
      <c r="J84" s="21"/>
      <c r="L84" s="22"/>
      <c r="M84" s="83"/>
      <c r="N84" s="83"/>
      <c r="O84" s="83"/>
      <c r="P84" s="2"/>
      <c r="Q84" s="160" t="s">
        <v>19</v>
      </c>
      <c r="R84" s="160"/>
      <c r="S84" s="160"/>
      <c r="T84" s="160"/>
      <c r="V84" s="23"/>
      <c r="W84" s="24"/>
      <c r="X84" s="25"/>
    </row>
    <row r="85" spans="1:26" ht="19.899999999999999" customHeight="1">
      <c r="A85" s="82"/>
      <c r="B85" s="82"/>
      <c r="C85" s="82"/>
      <c r="D85" s="82"/>
      <c r="E85" s="83"/>
      <c r="F85" s="2"/>
      <c r="G85" s="2"/>
      <c r="H85" s="21"/>
      <c r="I85" s="21"/>
      <c r="J85" s="21"/>
      <c r="L85" s="22"/>
      <c r="M85" s="83"/>
      <c r="N85" s="83"/>
      <c r="O85" s="83"/>
      <c r="P85" s="2"/>
      <c r="Q85" s="83"/>
      <c r="R85" s="83"/>
      <c r="V85" s="23"/>
      <c r="W85" s="24"/>
      <c r="X85" s="25"/>
    </row>
    <row r="86" spans="1:26" ht="19.899999999999999" customHeight="1">
      <c r="F86" s="2"/>
      <c r="G86" s="2"/>
      <c r="H86" s="27"/>
      <c r="I86" s="27"/>
      <c r="J86" s="27"/>
      <c r="P86" s="83"/>
    </row>
    <row r="87" spans="1:26">
      <c r="F87" s="2"/>
      <c r="G87" s="2"/>
      <c r="H87" s="27"/>
      <c r="I87" s="27"/>
      <c r="J87" s="27"/>
      <c r="P87" s="1" t="s">
        <v>18</v>
      </c>
    </row>
    <row r="88" spans="1:26">
      <c r="A88" s="159" t="s">
        <v>26</v>
      </c>
      <c r="B88" s="159"/>
      <c r="C88" s="159"/>
      <c r="D88" s="159"/>
      <c r="E88" s="46"/>
      <c r="Q88" s="160" t="s">
        <v>27</v>
      </c>
      <c r="R88" s="160"/>
      <c r="S88" s="160"/>
      <c r="T88" s="160"/>
    </row>
    <row r="89" spans="1:26" s="6" customFormat="1">
      <c r="A89" s="31"/>
      <c r="B89" s="31"/>
      <c r="C89" s="2"/>
      <c r="D89" s="32"/>
      <c r="E89" s="47"/>
      <c r="F89" s="2"/>
      <c r="G89" s="31"/>
      <c r="H89" s="33"/>
      <c r="I89" s="33"/>
      <c r="J89" s="33"/>
      <c r="K89" s="2"/>
      <c r="L89" s="34"/>
      <c r="M89" s="2"/>
      <c r="N89" s="2"/>
      <c r="O89" s="2"/>
      <c r="P89" s="2"/>
      <c r="Q89" s="2"/>
      <c r="R89" s="2"/>
      <c r="S89" s="42"/>
      <c r="T89" s="42"/>
      <c r="U89" s="44"/>
      <c r="V89" s="35"/>
      <c r="W89" s="36"/>
      <c r="X89" s="37"/>
      <c r="Y89" s="38"/>
      <c r="Z89" s="39"/>
    </row>
    <row r="90" spans="1:26" s="6" customFormat="1">
      <c r="A90" s="31"/>
      <c r="B90" s="31"/>
      <c r="C90" s="2"/>
      <c r="D90" s="32"/>
      <c r="E90" s="47"/>
      <c r="F90" s="2"/>
      <c r="G90" s="31"/>
      <c r="H90" s="33"/>
      <c r="I90" s="33"/>
      <c r="J90" s="33"/>
      <c r="K90" s="2"/>
      <c r="L90" s="34"/>
      <c r="M90" s="2"/>
      <c r="N90" s="2"/>
      <c r="O90" s="2"/>
      <c r="P90" s="2"/>
      <c r="Q90" s="2"/>
      <c r="R90" s="2"/>
      <c r="S90" s="42"/>
      <c r="T90" s="42"/>
      <c r="U90" s="44"/>
      <c r="V90" s="35"/>
      <c r="W90" s="36"/>
      <c r="X90" s="37"/>
      <c r="Y90" s="38"/>
      <c r="Z90" s="39"/>
    </row>
  </sheetData>
  <autoFilter ref="A4:Z84" xr:uid="{00000000-0009-0000-0000-000000000000}"/>
  <mergeCells count="59">
    <mergeCell ref="V62:V70"/>
    <mergeCell ref="I3:I4"/>
    <mergeCell ref="V71:V81"/>
    <mergeCell ref="A1:D1"/>
    <mergeCell ref="E1:V1"/>
    <mergeCell ref="A2:D2"/>
    <mergeCell ref="E2:V2"/>
    <mergeCell ref="A3:A4"/>
    <mergeCell ref="B3:B4"/>
    <mergeCell ref="C3:C4"/>
    <mergeCell ref="D3:D4"/>
    <mergeCell ref="E3:E4"/>
    <mergeCell ref="F3:F4"/>
    <mergeCell ref="T3:T4"/>
    <mergeCell ref="U3:U4"/>
    <mergeCell ref="V3:V4"/>
    <mergeCell ref="G3:G4"/>
    <mergeCell ref="H3:H4"/>
    <mergeCell ref="K3:K4"/>
    <mergeCell ref="L3:L4"/>
    <mergeCell ref="M3:R3"/>
    <mergeCell ref="S3:S4"/>
    <mergeCell ref="A83:V83"/>
    <mergeCell ref="A84:D84"/>
    <mergeCell ref="Q84:T84"/>
    <mergeCell ref="A88:D88"/>
    <mergeCell ref="Q88:T88"/>
    <mergeCell ref="J3:J4"/>
    <mergeCell ref="B62:B70"/>
    <mergeCell ref="A62:A70"/>
    <mergeCell ref="B71:B82"/>
    <mergeCell ref="A71:A82"/>
    <mergeCell ref="B5:B9"/>
    <mergeCell ref="C5:C9"/>
    <mergeCell ref="A5:A9"/>
    <mergeCell ref="B10:B21"/>
    <mergeCell ref="C10:C21"/>
    <mergeCell ref="A10:A21"/>
    <mergeCell ref="A22:A34"/>
    <mergeCell ref="B22:B34"/>
    <mergeCell ref="C22:C34"/>
    <mergeCell ref="B35:B39"/>
    <mergeCell ref="C35:C39"/>
    <mergeCell ref="A35:A39"/>
    <mergeCell ref="B40:B46"/>
    <mergeCell ref="A40:A46"/>
    <mergeCell ref="C40:C46"/>
    <mergeCell ref="B47:B51"/>
    <mergeCell ref="C47:C51"/>
    <mergeCell ref="A47:A51"/>
    <mergeCell ref="B59:B61"/>
    <mergeCell ref="C59:C61"/>
    <mergeCell ref="C57:C58"/>
    <mergeCell ref="A59:A61"/>
    <mergeCell ref="B52:B56"/>
    <mergeCell ref="C52:C56"/>
    <mergeCell ref="A52:A56"/>
    <mergeCell ref="B57:B58"/>
    <mergeCell ref="A57:A58"/>
  </mergeCells>
  <pageMargins left="0.4" right="0.31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Trang tính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23</vt:lpstr>
      <vt:lpstr>23!Print_Titles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Hai Ly</cp:lastModifiedBy>
  <cp:lastPrinted>2020-09-24T07:31:33Z</cp:lastPrinted>
  <dcterms:created xsi:type="dcterms:W3CDTF">2020-08-15T02:21:00Z</dcterms:created>
  <dcterms:modified xsi:type="dcterms:W3CDTF">2021-01-22T09:05:26Z</dcterms:modified>
</cp:coreProperties>
</file>