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6"/>
  </bookViews>
  <sheets>
    <sheet name="CD-K4" sheetId="1" r:id="rId1"/>
    <sheet name="XD1-K4" sheetId="2" r:id="rId2"/>
    <sheet name="XD2-K3 ky2" sheetId="3" r:id="rId3"/>
    <sheet name="XD3-K3 ky 2" sheetId="4" r:id="rId4"/>
    <sheet name="xd2" sheetId="5" r:id="rId5"/>
    <sheet name="Sheet1" sheetId="6" r:id="rId6"/>
    <sheet name="CDKTXDK5" sheetId="7" r:id="rId7"/>
  </sheets>
  <definedNames>
    <definedName name="_xlnm._FilterDatabase" localSheetId="4" hidden="1">'xd2'!$U$1:$U$60</definedName>
    <definedName name="_xlnm._FilterDatabase" localSheetId="2" hidden="1">'XD2-K3 ky2'!$L$1:$L$67</definedName>
  </definedNames>
  <calcPr fullCalcOnLoad="1"/>
</workbook>
</file>

<file path=xl/sharedStrings.xml><?xml version="1.0" encoding="utf-8"?>
<sst xmlns="http://schemas.openxmlformats.org/spreadsheetml/2006/main" count="871" uniqueCount="455">
  <si>
    <t>bé c«ng th­¬ng</t>
  </si>
  <si>
    <t>tr­êng cao ®¼ng c«ng nghiÖp &amp; X©y dùng</t>
  </si>
  <si>
    <t>tæng kÕt kú 1 líp cÇu ®­êng - K4</t>
  </si>
  <si>
    <t>n¨m häc 2009- 2010</t>
  </si>
  <si>
    <t>STT</t>
  </si>
  <si>
    <t>GDQP</t>
  </si>
  <si>
    <t>HH- VKT</t>
  </si>
  <si>
    <t>VËt liÖu</t>
  </si>
  <si>
    <t>To¸n 1</t>
  </si>
  <si>
    <t>Anh 1</t>
  </si>
  <si>
    <t>HÖ sè</t>
  </si>
  <si>
    <t xml:space="preserve">NguyÔn §øc </t>
  </si>
  <si>
    <t>Anh</t>
  </si>
  <si>
    <t xml:space="preserve">§ç TuÊn </t>
  </si>
  <si>
    <t>T« TuÊn</t>
  </si>
  <si>
    <t>§µm V¨n</t>
  </si>
  <si>
    <t>Bé</t>
  </si>
  <si>
    <t>Do·n V¨n</t>
  </si>
  <si>
    <t>C«ng</t>
  </si>
  <si>
    <t xml:space="preserve">NguyÔn Cao </t>
  </si>
  <si>
    <t>CÇu</t>
  </si>
  <si>
    <t>NguyÔn V¨n</t>
  </si>
  <si>
    <t>C­êng</t>
  </si>
  <si>
    <t xml:space="preserve">Ninh Xu©n </t>
  </si>
  <si>
    <t xml:space="preserve">Ng« Duy </t>
  </si>
  <si>
    <t>§«ng</t>
  </si>
  <si>
    <t xml:space="preserve">NguyÔn V¨n </t>
  </si>
  <si>
    <t>§¹m</t>
  </si>
  <si>
    <t xml:space="preserve">Mai §øc </t>
  </si>
  <si>
    <t>§¹t</t>
  </si>
  <si>
    <t xml:space="preserve">Vò V¨n </t>
  </si>
  <si>
    <t>§iÖn</t>
  </si>
  <si>
    <t xml:space="preserve">Lª Ngäc </t>
  </si>
  <si>
    <t>§iÖp</t>
  </si>
  <si>
    <t>Ph¹m §×nh</t>
  </si>
  <si>
    <t>§øc</t>
  </si>
  <si>
    <t xml:space="preserve">NguyÔn Phó </t>
  </si>
  <si>
    <t xml:space="preserve">Th¸i V¨n </t>
  </si>
  <si>
    <t>Gi¸p</t>
  </si>
  <si>
    <t>Lª V¨n</t>
  </si>
  <si>
    <t>H÷u</t>
  </si>
  <si>
    <t>Hµ</t>
  </si>
  <si>
    <t>NguyÔn Ngäc</t>
  </si>
  <si>
    <t>Häc</t>
  </si>
  <si>
    <t xml:space="preserve">NguyÔn Phi </t>
  </si>
  <si>
    <t>Hïng</t>
  </si>
  <si>
    <t xml:space="preserve">L­u Thanh </t>
  </si>
  <si>
    <t>HiÕn</t>
  </si>
  <si>
    <t>Lª Trung</t>
  </si>
  <si>
    <t>HiÕu</t>
  </si>
  <si>
    <t>Ng« V¨n</t>
  </si>
  <si>
    <t>Ho»ng</t>
  </si>
  <si>
    <t xml:space="preserve">§ång Thiªn </t>
  </si>
  <si>
    <t>Hoµng</t>
  </si>
  <si>
    <t>TrÇn V¨n</t>
  </si>
  <si>
    <t>Khoa</t>
  </si>
  <si>
    <t>Lîi</t>
  </si>
  <si>
    <t>Linh</t>
  </si>
  <si>
    <t>Bïi Minh</t>
  </si>
  <si>
    <t>LuËn</t>
  </si>
  <si>
    <t>LuyÖn</t>
  </si>
  <si>
    <t>M¹nh</t>
  </si>
  <si>
    <t>Ng« Ngäc</t>
  </si>
  <si>
    <t>Minh</t>
  </si>
  <si>
    <t>§inh Thµnh</t>
  </si>
  <si>
    <t>Nam</t>
  </si>
  <si>
    <t xml:space="preserve">Lª §¨ng </t>
  </si>
  <si>
    <t>Ngä</t>
  </si>
  <si>
    <t>NguyÔn ViÕt</t>
  </si>
  <si>
    <t>Ngêi</t>
  </si>
  <si>
    <t>Ph­îng</t>
  </si>
  <si>
    <t xml:space="preserve">Ng« ViÕt </t>
  </si>
  <si>
    <t>Qu©n</t>
  </si>
  <si>
    <t>L· V¨n</t>
  </si>
  <si>
    <t>Qu¶ng</t>
  </si>
  <si>
    <t>NguyÔn §×nh</t>
  </si>
  <si>
    <t>S¬n</t>
  </si>
  <si>
    <t xml:space="preserve">NguyÔn B¸ch </t>
  </si>
  <si>
    <t>Sao</t>
  </si>
  <si>
    <t>Hoµng C«ng</t>
  </si>
  <si>
    <t>Sù</t>
  </si>
  <si>
    <t>T×nh</t>
  </si>
  <si>
    <t>Ph¹m H÷u</t>
  </si>
  <si>
    <t>Lª B¸</t>
  </si>
  <si>
    <t>T­¬ng</t>
  </si>
  <si>
    <t>NguyÔn Trung</t>
  </si>
  <si>
    <t>Thµnh</t>
  </si>
  <si>
    <t>Th¶o</t>
  </si>
  <si>
    <t>Ph¹m Duy</t>
  </si>
  <si>
    <t>Th¾ng</t>
  </si>
  <si>
    <t xml:space="preserve">L¹i Kim </t>
  </si>
  <si>
    <t xml:space="preserve">Lª V¨n </t>
  </si>
  <si>
    <t>Thanh</t>
  </si>
  <si>
    <t>Giang V¨n</t>
  </si>
  <si>
    <t>Thñy</t>
  </si>
  <si>
    <t>Hoµng V¨n</t>
  </si>
  <si>
    <t>Tin</t>
  </si>
  <si>
    <t>§oµn V¨n</t>
  </si>
  <si>
    <t>Tïng</t>
  </si>
  <si>
    <t>Nghiªm Xu©n</t>
  </si>
  <si>
    <t>Tr­êng</t>
  </si>
  <si>
    <t>Vâ</t>
  </si>
  <si>
    <t>ViÖt</t>
  </si>
  <si>
    <t xml:space="preserve">§µo V¨n </t>
  </si>
  <si>
    <t>Vinh</t>
  </si>
  <si>
    <t>Hå ThÕ</t>
  </si>
  <si>
    <t>Vü</t>
  </si>
  <si>
    <t>NguyÔn Thanh</t>
  </si>
  <si>
    <t>Xu©n</t>
  </si>
  <si>
    <t xml:space="preserve">TrÇn TuÊn </t>
  </si>
  <si>
    <t>M«n häc</t>
  </si>
  <si>
    <t>Hä vµ tªn</t>
  </si>
  <si>
    <t>T.kÕt</t>
  </si>
  <si>
    <t>§¹o ®øc</t>
  </si>
  <si>
    <t>Ghi</t>
  </si>
  <si>
    <t>chó</t>
  </si>
  <si>
    <t>Khoa x©y dùng</t>
  </si>
  <si>
    <t>Hµ V¨n L­u</t>
  </si>
  <si>
    <t>Gi¸o viªn chñ nhiÖm</t>
  </si>
  <si>
    <t>§ç ThÞ H­¬ng Giang</t>
  </si>
  <si>
    <t>Xo¸ tªn</t>
  </si>
  <si>
    <t>Ph¸p luËt</t>
  </si>
  <si>
    <t xml:space="preserve">XÕp </t>
  </si>
  <si>
    <t>lo¹i</t>
  </si>
  <si>
    <t>§L CM</t>
  </si>
  <si>
    <t xml:space="preserve">Anh </t>
  </si>
  <si>
    <t xml:space="preserve">NguyÔn Xu©n </t>
  </si>
  <si>
    <t xml:space="preserve">B¸ch </t>
  </si>
  <si>
    <t xml:space="preserve">NguyÔn L­¬ng </t>
  </si>
  <si>
    <t xml:space="preserve">B»ng </t>
  </si>
  <si>
    <t xml:space="preserve">NguyÔn Thanh </t>
  </si>
  <si>
    <t>B×nh</t>
  </si>
  <si>
    <t xml:space="preserve">C«ng </t>
  </si>
  <si>
    <t xml:space="preserve">TrÇn V¨n </t>
  </si>
  <si>
    <t xml:space="preserve">§inh V¨n </t>
  </si>
  <si>
    <t xml:space="preserve">C­êng </t>
  </si>
  <si>
    <t xml:space="preserve">NguyÔn C«ng </t>
  </si>
  <si>
    <t xml:space="preserve">Dòng </t>
  </si>
  <si>
    <t>Vò B¸</t>
  </si>
  <si>
    <t>§«</t>
  </si>
  <si>
    <t>Bïi Thiªn</t>
  </si>
  <si>
    <t xml:space="preserve">§«ng </t>
  </si>
  <si>
    <t xml:space="preserve">Bïi Kim </t>
  </si>
  <si>
    <t xml:space="preserve">§¹i </t>
  </si>
  <si>
    <t xml:space="preserve">§¹t </t>
  </si>
  <si>
    <t xml:space="preserve">NguyÔn H÷u </t>
  </si>
  <si>
    <t xml:space="preserve">Hoµng V¨n </t>
  </si>
  <si>
    <t xml:space="preserve">HiÖp </t>
  </si>
  <si>
    <t xml:space="preserve">NguyÔn Hoµng </t>
  </si>
  <si>
    <t xml:space="preserve">Bïi ChÝnh </t>
  </si>
  <si>
    <t xml:space="preserve">HiÖu </t>
  </si>
  <si>
    <t xml:space="preserve">Ph¹m Ngäc </t>
  </si>
  <si>
    <t xml:space="preserve">HiÕu </t>
  </si>
  <si>
    <t xml:space="preserve">TrÇn §¨ng </t>
  </si>
  <si>
    <t xml:space="preserve">H­ng </t>
  </si>
  <si>
    <t>Kh©m</t>
  </si>
  <si>
    <t xml:space="preserve">Vò §×nh </t>
  </si>
  <si>
    <t>Khang</t>
  </si>
  <si>
    <t xml:space="preserve">TrÇn Trung </t>
  </si>
  <si>
    <t xml:space="preserve">L·m </t>
  </si>
  <si>
    <t>Ph¹m §¾c</t>
  </si>
  <si>
    <t>Liªu</t>
  </si>
  <si>
    <t xml:space="preserve">D­¬ng Duy </t>
  </si>
  <si>
    <t xml:space="preserve">LuyÖn </t>
  </si>
  <si>
    <t xml:space="preserve">Ph¹m Hoµng </t>
  </si>
  <si>
    <t>Phãng</t>
  </si>
  <si>
    <t>Phó</t>
  </si>
  <si>
    <t>Phóc</t>
  </si>
  <si>
    <t xml:space="preserve">§Æng V¨n </t>
  </si>
  <si>
    <t xml:space="preserve">Phong </t>
  </si>
  <si>
    <t xml:space="preserve">Ph¹m V¨n </t>
  </si>
  <si>
    <t xml:space="preserve">Qu¶ng </t>
  </si>
  <si>
    <t xml:space="preserve">Quang </t>
  </si>
  <si>
    <t>Sinh</t>
  </si>
  <si>
    <t xml:space="preserve">T©m </t>
  </si>
  <si>
    <t xml:space="preserve">Vâ Thanh </t>
  </si>
  <si>
    <t xml:space="preserve">Lý Hång </t>
  </si>
  <si>
    <t xml:space="preserve">T©n </t>
  </si>
  <si>
    <t xml:space="preserve">§ç V¨n </t>
  </si>
  <si>
    <t xml:space="preserve">Thµnh </t>
  </si>
  <si>
    <t xml:space="preserve">Th¶o </t>
  </si>
  <si>
    <t>Thiªm</t>
  </si>
  <si>
    <t xml:space="preserve">NguyÔn Duy </t>
  </si>
  <si>
    <t>ThuÊn</t>
  </si>
  <si>
    <t>Tíi</t>
  </si>
  <si>
    <t xml:space="preserve">Hµ V¨n </t>
  </si>
  <si>
    <t>Tó</t>
  </si>
  <si>
    <t xml:space="preserve">Bïi Thanh </t>
  </si>
  <si>
    <t xml:space="preserve">Toµn </t>
  </si>
  <si>
    <t xml:space="preserve">Vò Ngäc </t>
  </si>
  <si>
    <t>To¹i</t>
  </si>
  <si>
    <t xml:space="preserve">TrÞnh Xu©n </t>
  </si>
  <si>
    <t xml:space="preserve">Träng </t>
  </si>
  <si>
    <t xml:space="preserve">Vâ V¨n </t>
  </si>
  <si>
    <t xml:space="preserve">Tr­êng </t>
  </si>
  <si>
    <t xml:space="preserve">M¹c V¨n </t>
  </si>
  <si>
    <t xml:space="preserve">Trung </t>
  </si>
  <si>
    <t xml:space="preserve">Ph¹m ThÕ </t>
  </si>
  <si>
    <t>Uy</t>
  </si>
  <si>
    <t xml:space="preserve">VÉn </t>
  </si>
  <si>
    <t xml:space="preserve">NguyÔn Quang </t>
  </si>
  <si>
    <t xml:space="preserve">VÞnh </t>
  </si>
  <si>
    <t>tæng kÕt kú 1 líp CDDXd1 - K4</t>
  </si>
  <si>
    <t>Hoµng ThÕ</t>
  </si>
  <si>
    <t>NguyÔn Duy</t>
  </si>
  <si>
    <t>C¶nh</t>
  </si>
  <si>
    <t>§ç §øc</t>
  </si>
  <si>
    <t>ChiÕn</t>
  </si>
  <si>
    <t>Bïi Thanh</t>
  </si>
  <si>
    <t>Danh</t>
  </si>
  <si>
    <t>§ç Thanh</t>
  </si>
  <si>
    <t>Duy</t>
  </si>
  <si>
    <t>Vò §øc</t>
  </si>
  <si>
    <t>DiÖu</t>
  </si>
  <si>
    <t>Vò V¨n</t>
  </si>
  <si>
    <t>§Þnh</t>
  </si>
  <si>
    <t>NguyÔn ThiÖn</t>
  </si>
  <si>
    <t>H¶i</t>
  </si>
  <si>
    <t>TrÞnh V¨n</t>
  </si>
  <si>
    <t>Ph¹m Quang</t>
  </si>
  <si>
    <t>Huy</t>
  </si>
  <si>
    <t>NguyÔn H÷u</t>
  </si>
  <si>
    <t>H­ëng</t>
  </si>
  <si>
    <t>Hoan</t>
  </si>
  <si>
    <t xml:space="preserve">§µo H÷u </t>
  </si>
  <si>
    <t>Hoµn</t>
  </si>
  <si>
    <t>§ç V¨n</t>
  </si>
  <si>
    <t>Kh­¬ng</t>
  </si>
  <si>
    <t>Kû</t>
  </si>
  <si>
    <t>Lay</t>
  </si>
  <si>
    <t>Léc</t>
  </si>
  <si>
    <t>Mai</t>
  </si>
  <si>
    <t>Vò Ngäc</t>
  </si>
  <si>
    <t>NhËt</t>
  </si>
  <si>
    <t>Ninh</t>
  </si>
  <si>
    <t>Phan</t>
  </si>
  <si>
    <t>Quý</t>
  </si>
  <si>
    <t>§oµn M¹nh</t>
  </si>
  <si>
    <t>Søc</t>
  </si>
  <si>
    <t>T©n</t>
  </si>
  <si>
    <t>NguyÔn Minh</t>
  </si>
  <si>
    <t>Hoµng Xu©n</t>
  </si>
  <si>
    <t xml:space="preserve">Ph¹m Xu©n </t>
  </si>
  <si>
    <t>ThiÖn</t>
  </si>
  <si>
    <t>§Æng V¨n</t>
  </si>
  <si>
    <t>TiÕn</t>
  </si>
  <si>
    <t>TiÕn A</t>
  </si>
  <si>
    <t>TiÕn B</t>
  </si>
  <si>
    <t>T¹ V¨n</t>
  </si>
  <si>
    <t>TuyÒn</t>
  </si>
  <si>
    <t>Trang</t>
  </si>
  <si>
    <t>Ph¹m Thµnh</t>
  </si>
  <si>
    <t>Trung</t>
  </si>
  <si>
    <t>NguyÔn Th¸i</t>
  </si>
  <si>
    <t>Bïi Xu©n</t>
  </si>
  <si>
    <t>Tr×nh</t>
  </si>
  <si>
    <t>§LCM</t>
  </si>
  <si>
    <t>TTHCM</t>
  </si>
  <si>
    <t>§CCT</t>
  </si>
  <si>
    <t>C¬ ®Êt</t>
  </si>
  <si>
    <t>CTKT</t>
  </si>
  <si>
    <t>M¸y XD</t>
  </si>
  <si>
    <t>Tr¾c ®Þa</t>
  </si>
  <si>
    <t>Th«I häc</t>
  </si>
  <si>
    <t>N¨ng</t>
  </si>
  <si>
    <t>TKKT</t>
  </si>
  <si>
    <t>KC thÐp</t>
  </si>
  <si>
    <t>Cad</t>
  </si>
  <si>
    <t>KTTC</t>
  </si>
  <si>
    <t>NV§T</t>
  </si>
  <si>
    <t>CT n­íc</t>
  </si>
  <si>
    <t>Dù to¸n</t>
  </si>
  <si>
    <t>BÈy</t>
  </si>
  <si>
    <t>TrÇn §¹i</t>
  </si>
  <si>
    <t>D­¬ng</t>
  </si>
  <si>
    <t>DiÖn</t>
  </si>
  <si>
    <t>Dòng</t>
  </si>
  <si>
    <t>§¸o</t>
  </si>
  <si>
    <t>§¹i</t>
  </si>
  <si>
    <t xml:space="preserve">Vò Minh </t>
  </si>
  <si>
    <t xml:space="preserve">§øc </t>
  </si>
  <si>
    <t>Bïi ThÕ</t>
  </si>
  <si>
    <t>Giang</t>
  </si>
  <si>
    <t>Lª H÷u</t>
  </si>
  <si>
    <t>H¬n</t>
  </si>
  <si>
    <t xml:space="preserve">Mai V¨n </t>
  </si>
  <si>
    <t>HiÖu</t>
  </si>
  <si>
    <t>Lª Xu©n</t>
  </si>
  <si>
    <t>NguyÔn Gia</t>
  </si>
  <si>
    <t>Kh¸nh</t>
  </si>
  <si>
    <t>Kh¶i</t>
  </si>
  <si>
    <t>Ph¹m Quang
Hoµng</t>
  </si>
  <si>
    <t>L­îng</t>
  </si>
  <si>
    <t>Nói</t>
  </si>
  <si>
    <t>Bïi NguyÔn</t>
  </si>
  <si>
    <t>Ph­¬ng</t>
  </si>
  <si>
    <t xml:space="preserve">Phó </t>
  </si>
  <si>
    <t>TrÞnh C«ng</t>
  </si>
  <si>
    <t>Phßng</t>
  </si>
  <si>
    <t>TrÇn Trung</t>
  </si>
  <si>
    <t>T¹ Voßng</t>
  </si>
  <si>
    <t>S¸ng</t>
  </si>
  <si>
    <t>T»ng</t>
  </si>
  <si>
    <t>Ph¹m TiÕn</t>
  </si>
  <si>
    <t>T­ëng</t>
  </si>
  <si>
    <t>Thøc</t>
  </si>
  <si>
    <t>ThÞnh</t>
  </si>
  <si>
    <t>Bïi V¨n</t>
  </si>
  <si>
    <t>§ç Kim</t>
  </si>
  <si>
    <t>§µo Duy</t>
  </si>
  <si>
    <t>Ph¹m Phóc</t>
  </si>
  <si>
    <t>TuÊn</t>
  </si>
  <si>
    <t>§Æng §øc</t>
  </si>
  <si>
    <t>TuÖ</t>
  </si>
  <si>
    <t>Ph¹m Thanh</t>
  </si>
  <si>
    <t>Hµ Tr­êng</t>
  </si>
  <si>
    <t>Ngäc Th¸i</t>
  </si>
  <si>
    <t>N¨m</t>
  </si>
  <si>
    <t xml:space="preserve">KCBT </t>
  </si>
  <si>
    <t xml:space="preserve"> KC ThÐp</t>
  </si>
  <si>
    <t xml:space="preserve"> KCBt</t>
  </si>
  <si>
    <t>Kh¸</t>
  </si>
  <si>
    <t>Gi¸p ViÕt ThuËt</t>
  </si>
  <si>
    <t>tæng kÕt kú II líp CDDxd2 - K3</t>
  </si>
  <si>
    <t>tæng kÕt kú II líp CDDxd3 - K3</t>
  </si>
  <si>
    <t>M«n häc kú 1</t>
  </si>
  <si>
    <t>M«n häc kú 2</t>
  </si>
  <si>
    <t>Tæng</t>
  </si>
  <si>
    <t>kÕt</t>
  </si>
  <si>
    <t xml:space="preserve">xÕp </t>
  </si>
  <si>
    <t>Lo¹i</t>
  </si>
  <si>
    <t xml:space="preserve">§¹o </t>
  </si>
  <si>
    <t>®øc</t>
  </si>
  <si>
    <t xml:space="preserve">Ghi </t>
  </si>
  <si>
    <t>tæng kÕt  líp CDDxd2 - K3</t>
  </si>
  <si>
    <t>Khoa X©y Dùng</t>
  </si>
  <si>
    <t>N¨m häc 2009- 2010</t>
  </si>
  <si>
    <t>Tr­êng C§ C«ng NghiÖp &amp; XD</t>
  </si>
  <si>
    <t>KÕt qu¶ häc tËp líp C§ liªn th«ng K2</t>
  </si>
  <si>
    <t>M«n</t>
  </si>
  <si>
    <t>To¸n 2</t>
  </si>
  <si>
    <t>NL M¸c</t>
  </si>
  <si>
    <t>Tin §C</t>
  </si>
  <si>
    <t>XÕp</t>
  </si>
  <si>
    <t>§¹o</t>
  </si>
  <si>
    <t>Vò Duy</t>
  </si>
  <si>
    <t>Duyªn</t>
  </si>
  <si>
    <t>Ph¹m Sü</t>
  </si>
  <si>
    <t>La V¨n</t>
  </si>
  <si>
    <t>§­êng</t>
  </si>
  <si>
    <t>NguyÔn ThÞ</t>
  </si>
  <si>
    <t>Kh«i</t>
  </si>
  <si>
    <t>§inh Xu©n</t>
  </si>
  <si>
    <t xml:space="preserve">Ph¹m §øc </t>
  </si>
  <si>
    <t>ThuËn</t>
  </si>
  <si>
    <t>NguyÔn §øc</t>
  </si>
  <si>
    <t>§­¬ng</t>
  </si>
  <si>
    <t>L­¬ng ViÕt</t>
  </si>
  <si>
    <t>Long</t>
  </si>
  <si>
    <t>BỘ CÔNG THƯƠNG</t>
  </si>
  <si>
    <t>TRƯỜNG CAO ĐẲNG CÔNG NGHIỆP &amp; XÂY DỰNG</t>
  </si>
  <si>
    <t>Họ và tên</t>
  </si>
  <si>
    <t>T.kết</t>
  </si>
  <si>
    <t xml:space="preserve">Xếp loại </t>
  </si>
  <si>
    <t>Đạo đức</t>
  </si>
  <si>
    <t>Ghi chú</t>
  </si>
  <si>
    <t>Hệ số</t>
  </si>
  <si>
    <t>NĂM HỌC 2010-2011</t>
  </si>
  <si>
    <t>Lý 1</t>
  </si>
  <si>
    <t>Hóa</t>
  </si>
  <si>
    <t>N. lý 1</t>
  </si>
  <si>
    <t>P. luật</t>
  </si>
  <si>
    <t>Yếu</t>
  </si>
  <si>
    <t>Hoa</t>
  </si>
  <si>
    <t>Phong</t>
  </si>
  <si>
    <t>Vui</t>
  </si>
  <si>
    <t>Toán 1</t>
  </si>
  <si>
    <t>TỔNG KẾT KỲ 1 LỚP CĐKTXD-K5</t>
  </si>
  <si>
    <t xml:space="preserve">Nguyễn Thị </t>
  </si>
  <si>
    <t>Diệu</t>
  </si>
  <si>
    <t xml:space="preserve">Lê Thị </t>
  </si>
  <si>
    <t>Hằng</t>
  </si>
  <si>
    <t xml:space="preserve">Nguyễn Đức </t>
  </si>
  <si>
    <t>Hải</t>
  </si>
  <si>
    <t xml:space="preserve">Hàn Văn </t>
  </si>
  <si>
    <t>Hảo</t>
  </si>
  <si>
    <t>Nguyễn Thị</t>
  </si>
  <si>
    <t>Hồng</t>
  </si>
  <si>
    <t>Huệ</t>
  </si>
  <si>
    <t xml:space="preserve">Trương Thị </t>
  </si>
  <si>
    <t>Liên</t>
  </si>
  <si>
    <t xml:space="preserve">Tô Thị </t>
  </si>
  <si>
    <t>Vân</t>
  </si>
  <si>
    <t xml:space="preserve">Đàm Thị Ngọc </t>
  </si>
  <si>
    <t>Ánh</t>
  </si>
  <si>
    <t>Bách</t>
  </si>
  <si>
    <t>Bình</t>
  </si>
  <si>
    <t xml:space="preserve">Vũ Ngọc </t>
  </si>
  <si>
    <t>Bắc</t>
  </si>
  <si>
    <t xml:space="preserve">Hoàng Đức </t>
  </si>
  <si>
    <t>Nguyễn Hồng</t>
  </si>
  <si>
    <t>Chuyền</t>
  </si>
  <si>
    <t>Dũng</t>
  </si>
  <si>
    <t>Đặng Văn</t>
  </si>
  <si>
    <t>Đô</t>
  </si>
  <si>
    <t>Đông</t>
  </si>
  <si>
    <t>Phạm Văn</t>
  </si>
  <si>
    <t>Đoàn</t>
  </si>
  <si>
    <t>Trần Thị</t>
  </si>
  <si>
    <t>Hà</t>
  </si>
  <si>
    <t xml:space="preserve">Cao Mạnh </t>
  </si>
  <si>
    <t>Hùng</t>
  </si>
  <si>
    <t xml:space="preserve">Hồ Thị </t>
  </si>
  <si>
    <t xml:space="preserve">Tăng Thị Hải </t>
  </si>
  <si>
    <t xml:space="preserve">Liêu Văn </t>
  </si>
  <si>
    <t>Khôi</t>
  </si>
  <si>
    <t>Trần Trung</t>
  </si>
  <si>
    <t>Kiên</t>
  </si>
  <si>
    <t>Bùi Văn</t>
  </si>
  <si>
    <t>Mạnh</t>
  </si>
  <si>
    <t>Đằng Thị</t>
  </si>
  <si>
    <t xml:space="preserve">Trịnh Văn </t>
  </si>
  <si>
    <t xml:space="preserve">Nguyễn Văn </t>
  </si>
  <si>
    <t>Nhân</t>
  </si>
  <si>
    <t xml:space="preserve">Vi Thị </t>
  </si>
  <si>
    <t>Nhàn</t>
  </si>
  <si>
    <t xml:space="preserve">Vũ Hữu </t>
  </si>
  <si>
    <t>Phát</t>
  </si>
  <si>
    <t xml:space="preserve">D­ơng Kim </t>
  </si>
  <si>
    <t xml:space="preserve">Đỗ Văn </t>
  </si>
  <si>
    <t>Sơn</t>
  </si>
  <si>
    <t xml:space="preserve">Đậu Đức </t>
  </si>
  <si>
    <t>Thành</t>
  </si>
  <si>
    <t>Lê Đình</t>
  </si>
  <si>
    <t>Thắng</t>
  </si>
  <si>
    <t>Nguyễn Đình</t>
  </si>
  <si>
    <t xml:space="preserve">Lý Văn </t>
  </si>
  <si>
    <t>Thậm</t>
  </si>
  <si>
    <t xml:space="preserve">Cao Đình </t>
  </si>
  <si>
    <t>Tùng</t>
  </si>
  <si>
    <t>Nguyễn Hoàng</t>
  </si>
  <si>
    <t>Soái Văn</t>
  </si>
  <si>
    <t xml:space="preserve">Phạm Anh </t>
  </si>
  <si>
    <t>Tuấn</t>
  </si>
  <si>
    <t xml:space="preserve">Phan Thị </t>
  </si>
  <si>
    <t>Xuân</t>
  </si>
  <si>
    <t>YếnA</t>
  </si>
  <si>
    <t>YếnB</t>
  </si>
  <si>
    <t xml:space="preserve">Đỗ Minh </t>
  </si>
  <si>
    <t>Hoàng</t>
  </si>
  <si>
    <t>Chương</t>
  </si>
  <si>
    <t xml:space="preserve">Hồ Phương </t>
  </si>
  <si>
    <t xml:space="preserve">Lưu Văn </t>
  </si>
  <si>
    <t>Đào Như</t>
  </si>
  <si>
    <t xml:space="preserve">Dương Văn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</si>
</sst>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9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sz val="13"/>
      <name val=".VnTime"/>
      <family val="0"/>
    </font>
    <font>
      <sz val="13"/>
      <color indexed="8"/>
      <name val=".VnTime"/>
      <family val="2"/>
    </font>
    <font>
      <i/>
      <sz val="14"/>
      <name val=".VnTime"/>
      <family val="2"/>
    </font>
    <font>
      <b/>
      <sz val="10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.VnTime"/>
      <family val="2"/>
    </font>
    <font>
      <i/>
      <sz val="10"/>
      <name val=".vntime"/>
      <family val="2"/>
    </font>
    <font>
      <sz val="10"/>
      <color indexed="10"/>
      <name val=".VnTime"/>
      <family val="2"/>
    </font>
    <font>
      <sz val="8"/>
      <name val="Tahoma"/>
      <family val="2"/>
    </font>
    <font>
      <b/>
      <sz val="12"/>
      <name val=".VnTimeH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0" xfId="0" applyFont="1" applyFill="1" applyAlignment="1">
      <alignment/>
    </xf>
    <xf numFmtId="0" fontId="10" fillId="3" borderId="12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8" fillId="0" borderId="16" xfId="0" applyNumberFormat="1" applyFont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3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1" fillId="3" borderId="3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1" fillId="3" borderId="12" xfId="0" applyFont="1" applyFill="1" applyBorder="1" applyAlignment="1">
      <alignment/>
    </xf>
    <xf numFmtId="0" fontId="11" fillId="3" borderId="0" xfId="0" applyFont="1" applyFill="1" applyAlignment="1">
      <alignment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4" borderId="34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6" xfId="0" applyFont="1" applyBorder="1" applyAlignment="1">
      <alignment/>
    </xf>
    <xf numFmtId="0" fontId="3" fillId="4" borderId="43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5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4" fontId="15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2" borderId="1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8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5" fillId="0" borderId="45" xfId="0" applyNumberFormat="1" applyFont="1" applyBorder="1" applyAlignment="1">
      <alignment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164" fontId="15" fillId="0" borderId="28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48" xfId="0" applyFont="1" applyBorder="1" applyAlignment="1">
      <alignment/>
    </xf>
    <xf numFmtId="0" fontId="19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/>
    </xf>
    <xf numFmtId="0" fontId="22" fillId="0" borderId="8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2" borderId="12" xfId="0" applyFont="1" applyFill="1" applyBorder="1" applyAlignment="1">
      <alignment/>
    </xf>
    <xf numFmtId="0" fontId="25" fillId="2" borderId="12" xfId="0" applyFont="1" applyFill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164" fontId="24" fillId="0" borderId="0" xfId="0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5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7" fillId="2" borderId="52" xfId="0" applyFont="1" applyFill="1" applyBorder="1" applyAlignment="1">
      <alignment/>
    </xf>
    <xf numFmtId="0" fontId="27" fillId="2" borderId="53" xfId="0" applyFont="1" applyFill="1" applyBorder="1" applyAlignment="1">
      <alignment/>
    </xf>
    <xf numFmtId="164" fontId="21" fillId="0" borderId="54" xfId="0" applyNumberFormat="1" applyFont="1" applyBorder="1" applyAlignment="1">
      <alignment horizontal="center"/>
    </xf>
    <xf numFmtId="2" fontId="24" fillId="0" borderId="54" xfId="0" applyNumberFormat="1" applyFont="1" applyFill="1" applyBorder="1" applyAlignment="1">
      <alignment horizontal="center"/>
    </xf>
    <xf numFmtId="164" fontId="21" fillId="0" borderId="54" xfId="0" applyNumberFormat="1" applyFont="1" applyBorder="1" applyAlignment="1">
      <alignment/>
    </xf>
    <xf numFmtId="0" fontId="22" fillId="0" borderId="54" xfId="0" applyFont="1" applyBorder="1" applyAlignment="1">
      <alignment horizontal="center"/>
    </xf>
    <xf numFmtId="0" fontId="21" fillId="0" borderId="55" xfId="0" applyFont="1" applyBorder="1" applyAlignment="1">
      <alignment/>
    </xf>
    <xf numFmtId="0" fontId="27" fillId="2" borderId="56" xfId="0" applyFont="1" applyFill="1" applyBorder="1" applyAlignment="1">
      <alignment/>
    </xf>
    <xf numFmtId="0" fontId="27" fillId="2" borderId="57" xfId="0" applyFont="1" applyFill="1" applyBorder="1" applyAlignment="1">
      <alignment/>
    </xf>
    <xf numFmtId="0" fontId="28" fillId="2" borderId="56" xfId="0" applyFont="1" applyFill="1" applyBorder="1" applyAlignment="1">
      <alignment/>
    </xf>
    <xf numFmtId="0" fontId="28" fillId="2" borderId="57" xfId="0" applyFont="1" applyFill="1" applyBorder="1" applyAlignment="1">
      <alignment/>
    </xf>
    <xf numFmtId="0" fontId="27" fillId="2" borderId="58" xfId="0" applyFont="1" applyFill="1" applyBorder="1" applyAlignment="1">
      <alignment/>
    </xf>
    <xf numFmtId="0" fontId="27" fillId="2" borderId="59" xfId="0" applyFont="1" applyFill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1" xfId="0" applyFont="1" applyBorder="1" applyAlignment="1">
      <alignment horizontal="center" vertical="distributed"/>
    </xf>
    <xf numFmtId="0" fontId="8" fillId="0" borderId="62" xfId="0" applyFont="1" applyBorder="1" applyAlignment="1">
      <alignment horizontal="center" vertical="distributed"/>
    </xf>
    <xf numFmtId="0" fontId="1" fillId="0" borderId="6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5" fillId="0" borderId="61" xfId="0" applyFont="1" applyBorder="1" applyAlignment="1">
      <alignment horizontal="center" vertical="distributed"/>
    </xf>
    <xf numFmtId="0" fontId="15" fillId="0" borderId="62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61" xfId="0" applyFont="1" applyBorder="1" applyAlignment="1">
      <alignment horizontal="center" vertical="distributed"/>
    </xf>
    <xf numFmtId="0" fontId="22" fillId="0" borderId="62" xfId="0" applyFont="1" applyBorder="1" applyAlignment="1">
      <alignment horizontal="center" vertical="distributed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">
      <selection activeCell="K21" sqref="K21:K60"/>
    </sheetView>
  </sheetViews>
  <sheetFormatPr defaultColWidth="9.140625" defaultRowHeight="12.75"/>
  <cols>
    <col min="1" max="1" width="6.421875" style="1" customWidth="1"/>
    <col min="2" max="2" width="18.7109375" style="1" customWidth="1"/>
    <col min="3" max="4" width="9.140625" style="1" customWidth="1"/>
    <col min="5" max="5" width="12.8515625" style="1" customWidth="1"/>
    <col min="6" max="6" width="11.140625" style="1" customWidth="1"/>
    <col min="7" max="7" width="10.57421875" style="1" customWidth="1"/>
    <col min="8" max="8" width="12.00390625" style="1" customWidth="1"/>
    <col min="9" max="9" width="9.421875" style="1" customWidth="1"/>
    <col min="10" max="10" width="10.57421875" style="1" customWidth="1"/>
    <col min="11" max="11" width="10.421875" style="1" bestFit="1" customWidth="1"/>
    <col min="12" max="12" width="10.421875" style="1" customWidth="1"/>
    <col min="13" max="13" width="11.8515625" style="1" customWidth="1"/>
    <col min="14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4" ht="20.25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8.75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0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4" ht="19.5" thickTop="1">
      <c r="A6" s="262" t="s">
        <v>4</v>
      </c>
      <c r="B6" s="255" t="s">
        <v>111</v>
      </c>
      <c r="C6" s="255"/>
      <c r="D6" s="260" t="s">
        <v>110</v>
      </c>
      <c r="E6" s="260"/>
      <c r="F6" s="260"/>
      <c r="G6" s="260"/>
      <c r="H6" s="260"/>
      <c r="I6" s="260"/>
      <c r="J6" s="261"/>
      <c r="K6" s="255" t="s">
        <v>112</v>
      </c>
      <c r="L6" s="35"/>
      <c r="M6" s="255" t="s">
        <v>113</v>
      </c>
      <c r="N6" s="29"/>
    </row>
    <row r="7" spans="1:14" ht="18.75">
      <c r="A7" s="263"/>
      <c r="B7" s="256"/>
      <c r="C7" s="256"/>
      <c r="D7" s="25" t="s">
        <v>5</v>
      </c>
      <c r="E7" s="25" t="s">
        <v>6</v>
      </c>
      <c r="F7" s="25" t="s">
        <v>7</v>
      </c>
      <c r="G7" s="25" t="s">
        <v>8</v>
      </c>
      <c r="H7" s="25" t="s">
        <v>121</v>
      </c>
      <c r="I7" s="25" t="s">
        <v>9</v>
      </c>
      <c r="J7" s="26" t="s">
        <v>124</v>
      </c>
      <c r="K7" s="256"/>
      <c r="L7" s="36" t="s">
        <v>122</v>
      </c>
      <c r="M7" s="256"/>
      <c r="N7" s="30" t="s">
        <v>114</v>
      </c>
    </row>
    <row r="8" spans="1:14" ht="18.75">
      <c r="A8" s="263"/>
      <c r="B8" s="256"/>
      <c r="C8" s="256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27" t="s">
        <v>10</v>
      </c>
      <c r="K8" s="256"/>
      <c r="L8" s="36" t="s">
        <v>123</v>
      </c>
      <c r="M8" s="256"/>
      <c r="N8" s="30" t="s">
        <v>115</v>
      </c>
    </row>
    <row r="9" spans="1:14" ht="19.5" thickBot="1">
      <c r="A9" s="263"/>
      <c r="B9" s="257"/>
      <c r="C9" s="257"/>
      <c r="D9" s="32"/>
      <c r="E9" s="32">
        <v>6</v>
      </c>
      <c r="F9" s="32">
        <v>4</v>
      </c>
      <c r="G9" s="32">
        <v>5</v>
      </c>
      <c r="H9" s="32">
        <v>3</v>
      </c>
      <c r="I9" s="32">
        <v>5</v>
      </c>
      <c r="J9" s="33">
        <v>3</v>
      </c>
      <c r="K9" s="257"/>
      <c r="L9" s="37"/>
      <c r="M9" s="257"/>
      <c r="N9" s="31"/>
    </row>
    <row r="10" spans="1:14" ht="15.75" customHeight="1" thickTop="1">
      <c r="A10" s="34">
        <v>1</v>
      </c>
      <c r="B10" s="2" t="s">
        <v>11</v>
      </c>
      <c r="C10" s="3" t="s">
        <v>12</v>
      </c>
      <c r="D10" s="12"/>
      <c r="E10" s="54">
        <v>5</v>
      </c>
      <c r="F10" s="54">
        <v>5</v>
      </c>
      <c r="G10" s="54"/>
      <c r="H10" s="54">
        <v>6</v>
      </c>
      <c r="I10" s="54">
        <v>1</v>
      </c>
      <c r="J10" s="55">
        <v>6</v>
      </c>
      <c r="K10" s="84">
        <f>(SUMPRODUCT(E10:J10,E$9:J$9))/SUM(E$9:J$9)</f>
        <v>3.5</v>
      </c>
      <c r="L10" s="45" t="str">
        <f>IF(K10="","",IF(K10&lt;3.5,"kÐm",IF(K10&lt;5,"yÕu",IF(K10&lt;6,"T.B×nh",IF(K10&lt;7,"TBKh¸",IF(K10&lt;8,"Kh¸",IF(K10&lt;9,"Giái")))))))</f>
        <v>yÕu</v>
      </c>
      <c r="M10" s="89">
        <f>IF(K10="","",IF(K10&lt;3.5,45,IF(K10&lt;5,55,IF(K10&lt;6,65,IF(K10&lt;7,75,IF(K10&lt;8,85,IF(K10&lt;9,90)))))))</f>
        <v>55</v>
      </c>
      <c r="N10" s="15"/>
    </row>
    <row r="11" spans="1:14" ht="15.75" customHeight="1">
      <c r="A11" s="16">
        <v>2</v>
      </c>
      <c r="B11" s="4" t="s">
        <v>13</v>
      </c>
      <c r="C11" s="5" t="s">
        <v>12</v>
      </c>
      <c r="D11" s="13"/>
      <c r="E11" s="56">
        <v>4</v>
      </c>
      <c r="F11" s="56">
        <v>6</v>
      </c>
      <c r="G11" s="56">
        <v>7</v>
      </c>
      <c r="H11" s="56">
        <v>7</v>
      </c>
      <c r="I11" s="56">
        <v>8</v>
      </c>
      <c r="J11" s="57">
        <v>8</v>
      </c>
      <c r="K11" s="85">
        <f aca="true" t="shared" si="0" ref="K11:K71">(SUMPRODUCT(E$9:J$9,E11:J11))/SUM(E$9:J$9)</f>
        <v>6.461538461538462</v>
      </c>
      <c r="L11" s="46" t="str">
        <f aca="true" t="shared" si="1" ref="L11:L71">IF(K11="","",IF(K11&lt;3.5,"kÐm",IF(K11&lt;5,"yÕu",IF(K11&lt;6,"T.B×nh",IF(K11&lt;7,"TBKh¸",IF(K11&lt;8,"Kh¸",IF(K11&lt;9,"Giái")))))))</f>
        <v>TBKh¸</v>
      </c>
      <c r="M11" s="90">
        <f aca="true" t="shared" si="2" ref="M11:M71">IF(K11="","",IF(K11&lt;3.5,45,IF(K11&lt;5,55,IF(K11&lt;6,65,IF(K11&lt;7,75,IF(K11&lt;8,85,IF(K11&lt;9,90)))))))</f>
        <v>75</v>
      </c>
      <c r="N11" s="17"/>
    </row>
    <row r="12" spans="1:14" ht="15.75" customHeight="1">
      <c r="A12" s="16">
        <v>3</v>
      </c>
      <c r="B12" s="4" t="s">
        <v>14</v>
      </c>
      <c r="C12" s="5" t="s">
        <v>12</v>
      </c>
      <c r="D12" s="13"/>
      <c r="E12" s="56">
        <v>8</v>
      </c>
      <c r="F12" s="56">
        <v>5</v>
      </c>
      <c r="G12" s="56">
        <v>5</v>
      </c>
      <c r="H12" s="56">
        <v>6</v>
      </c>
      <c r="I12" s="56">
        <v>6</v>
      </c>
      <c r="J12" s="57">
        <v>6</v>
      </c>
      <c r="K12" s="85">
        <f t="shared" si="0"/>
        <v>6.115384615384615</v>
      </c>
      <c r="L12" s="46" t="str">
        <f t="shared" si="1"/>
        <v>TBKh¸</v>
      </c>
      <c r="M12" s="90">
        <f t="shared" si="2"/>
        <v>75</v>
      </c>
      <c r="N12" s="17"/>
    </row>
    <row r="13" spans="1:14" ht="15.75" customHeight="1">
      <c r="A13" s="16">
        <v>4</v>
      </c>
      <c r="B13" s="4" t="s">
        <v>15</v>
      </c>
      <c r="C13" s="5" t="s">
        <v>16</v>
      </c>
      <c r="D13" s="13"/>
      <c r="E13" s="56">
        <v>6</v>
      </c>
      <c r="F13" s="56">
        <v>7</v>
      </c>
      <c r="G13" s="56">
        <v>5</v>
      </c>
      <c r="H13" s="56">
        <v>6</v>
      </c>
      <c r="I13" s="56">
        <v>6</v>
      </c>
      <c r="J13" s="57">
        <v>6</v>
      </c>
      <c r="K13" s="85">
        <f t="shared" si="0"/>
        <v>5.961538461538462</v>
      </c>
      <c r="L13" s="46" t="str">
        <f t="shared" si="1"/>
        <v>T.B×nh</v>
      </c>
      <c r="M13" s="90">
        <f t="shared" si="2"/>
        <v>65</v>
      </c>
      <c r="N13" s="17"/>
    </row>
    <row r="14" spans="1:14" ht="15.75" customHeight="1">
      <c r="A14" s="16">
        <v>5</v>
      </c>
      <c r="B14" s="6" t="s">
        <v>17</v>
      </c>
      <c r="C14" s="7" t="s">
        <v>18</v>
      </c>
      <c r="D14" s="13"/>
      <c r="E14" s="56">
        <v>7</v>
      </c>
      <c r="F14" s="56">
        <v>7</v>
      </c>
      <c r="G14" s="56">
        <v>3</v>
      </c>
      <c r="H14" s="56">
        <v>6</v>
      </c>
      <c r="I14" s="56">
        <v>5</v>
      </c>
      <c r="J14" s="57">
        <v>6</v>
      </c>
      <c r="K14" s="85">
        <f t="shared" si="0"/>
        <v>5.615384615384615</v>
      </c>
      <c r="L14" s="46" t="str">
        <f t="shared" si="1"/>
        <v>T.B×nh</v>
      </c>
      <c r="M14" s="90">
        <f t="shared" si="2"/>
        <v>65</v>
      </c>
      <c r="N14" s="17"/>
    </row>
    <row r="15" spans="1:14" ht="15.75" customHeight="1">
      <c r="A15" s="16">
        <v>6</v>
      </c>
      <c r="B15" s="4" t="s">
        <v>19</v>
      </c>
      <c r="C15" s="5" t="s">
        <v>20</v>
      </c>
      <c r="D15" s="13"/>
      <c r="E15" s="56">
        <v>5</v>
      </c>
      <c r="F15" s="56">
        <v>5</v>
      </c>
      <c r="G15" s="56">
        <v>4</v>
      </c>
      <c r="H15" s="56">
        <v>4</v>
      </c>
      <c r="I15" s="56">
        <v>4</v>
      </c>
      <c r="J15" s="57">
        <v>6</v>
      </c>
      <c r="K15" s="85">
        <f t="shared" si="0"/>
        <v>4.615384615384615</v>
      </c>
      <c r="L15" s="46" t="str">
        <f t="shared" si="1"/>
        <v>yÕu</v>
      </c>
      <c r="M15" s="90">
        <f t="shared" si="2"/>
        <v>55</v>
      </c>
      <c r="N15" s="17"/>
    </row>
    <row r="16" spans="1:14" ht="15.75" customHeight="1">
      <c r="A16" s="16">
        <v>7</v>
      </c>
      <c r="B16" s="6" t="s">
        <v>21</v>
      </c>
      <c r="C16" s="7" t="s">
        <v>22</v>
      </c>
      <c r="D16" s="13"/>
      <c r="E16" s="56">
        <v>6</v>
      </c>
      <c r="F16" s="56">
        <v>8</v>
      </c>
      <c r="G16" s="56">
        <v>7</v>
      </c>
      <c r="H16" s="56">
        <v>5</v>
      </c>
      <c r="I16" s="56">
        <v>7</v>
      </c>
      <c r="J16" s="57">
        <v>5</v>
      </c>
      <c r="K16" s="85">
        <f t="shared" si="0"/>
        <v>6.461538461538462</v>
      </c>
      <c r="L16" s="46" t="str">
        <f t="shared" si="1"/>
        <v>TBKh¸</v>
      </c>
      <c r="M16" s="90">
        <f t="shared" si="2"/>
        <v>75</v>
      </c>
      <c r="N16" s="17"/>
    </row>
    <row r="17" spans="1:14" ht="15.75" customHeight="1">
      <c r="A17" s="16">
        <v>8</v>
      </c>
      <c r="B17" s="6" t="s">
        <v>23</v>
      </c>
      <c r="C17" s="7" t="s">
        <v>22</v>
      </c>
      <c r="D17" s="13"/>
      <c r="E17" s="56">
        <v>6</v>
      </c>
      <c r="F17" s="56">
        <v>5</v>
      </c>
      <c r="G17" s="56"/>
      <c r="H17" s="56">
        <v>3</v>
      </c>
      <c r="I17" s="56">
        <v>1</v>
      </c>
      <c r="J17" s="57">
        <v>4</v>
      </c>
      <c r="K17" s="85">
        <f t="shared" si="0"/>
        <v>3.1538461538461537</v>
      </c>
      <c r="L17" s="46" t="str">
        <f t="shared" si="1"/>
        <v>kÐm</v>
      </c>
      <c r="M17" s="90">
        <f t="shared" si="2"/>
        <v>45</v>
      </c>
      <c r="N17" s="17"/>
    </row>
    <row r="18" spans="1:14" ht="15.75" customHeight="1">
      <c r="A18" s="16">
        <v>9</v>
      </c>
      <c r="B18" s="4" t="s">
        <v>24</v>
      </c>
      <c r="C18" s="5" t="s">
        <v>25</v>
      </c>
      <c r="D18" s="13"/>
      <c r="E18" s="56">
        <v>6</v>
      </c>
      <c r="F18" s="56">
        <v>5</v>
      </c>
      <c r="G18" s="56">
        <v>6</v>
      </c>
      <c r="H18" s="56">
        <v>7</v>
      </c>
      <c r="I18" s="56">
        <v>6</v>
      </c>
      <c r="J18" s="57">
        <v>6</v>
      </c>
      <c r="K18" s="85">
        <f t="shared" si="0"/>
        <v>5.961538461538462</v>
      </c>
      <c r="L18" s="46" t="str">
        <f t="shared" si="1"/>
        <v>T.B×nh</v>
      </c>
      <c r="M18" s="90">
        <f t="shared" si="2"/>
        <v>65</v>
      </c>
      <c r="N18" s="17"/>
    </row>
    <row r="19" spans="1:14" ht="15.75" customHeight="1">
      <c r="A19" s="16">
        <v>10</v>
      </c>
      <c r="B19" s="4" t="s">
        <v>26</v>
      </c>
      <c r="C19" s="5" t="s">
        <v>27</v>
      </c>
      <c r="D19" s="13"/>
      <c r="E19" s="56">
        <v>6</v>
      </c>
      <c r="F19" s="56">
        <v>8</v>
      </c>
      <c r="G19" s="56">
        <v>5</v>
      </c>
      <c r="H19" s="56">
        <v>6</v>
      </c>
      <c r="I19" s="56">
        <v>6</v>
      </c>
      <c r="J19" s="57">
        <v>7</v>
      </c>
      <c r="K19" s="85">
        <f t="shared" si="0"/>
        <v>6.230769230769231</v>
      </c>
      <c r="L19" s="46" t="str">
        <f t="shared" si="1"/>
        <v>TBKh¸</v>
      </c>
      <c r="M19" s="90">
        <f t="shared" si="2"/>
        <v>75</v>
      </c>
      <c r="N19" s="17"/>
    </row>
    <row r="20" spans="1:14" ht="15.75" customHeight="1">
      <c r="A20" s="16">
        <v>11</v>
      </c>
      <c r="B20" s="4" t="s">
        <v>28</v>
      </c>
      <c r="C20" s="5" t="s">
        <v>29</v>
      </c>
      <c r="D20" s="13"/>
      <c r="E20" s="56">
        <v>6</v>
      </c>
      <c r="F20" s="56">
        <v>6</v>
      </c>
      <c r="G20" s="56">
        <v>6</v>
      </c>
      <c r="H20" s="56">
        <v>4</v>
      </c>
      <c r="I20" s="56">
        <v>4</v>
      </c>
      <c r="J20" s="57">
        <v>5</v>
      </c>
      <c r="K20" s="85">
        <f t="shared" si="0"/>
        <v>5.269230769230769</v>
      </c>
      <c r="L20" s="46" t="str">
        <f t="shared" si="1"/>
        <v>T.B×nh</v>
      </c>
      <c r="M20" s="90">
        <f t="shared" si="2"/>
        <v>65</v>
      </c>
      <c r="N20" s="17"/>
    </row>
    <row r="21" spans="1:14" ht="15.75" customHeight="1">
      <c r="A21" s="16">
        <v>12</v>
      </c>
      <c r="B21" s="4" t="s">
        <v>30</v>
      </c>
      <c r="C21" s="5" t="s">
        <v>31</v>
      </c>
      <c r="D21" s="13"/>
      <c r="E21" s="56">
        <v>8</v>
      </c>
      <c r="F21" s="56">
        <v>6</v>
      </c>
      <c r="G21" s="56">
        <v>6</v>
      </c>
      <c r="H21" s="56">
        <v>8</v>
      </c>
      <c r="I21" s="56">
        <v>8</v>
      </c>
      <c r="J21" s="57">
        <v>8</v>
      </c>
      <c r="K21" s="85">
        <f t="shared" si="0"/>
        <v>7.3076923076923075</v>
      </c>
      <c r="L21" s="46" t="str">
        <f t="shared" si="1"/>
        <v>Kh¸</v>
      </c>
      <c r="M21" s="90">
        <f t="shared" si="2"/>
        <v>85</v>
      </c>
      <c r="N21" s="17"/>
    </row>
    <row r="22" spans="1:14" ht="15.75" customHeight="1">
      <c r="A22" s="16">
        <v>13</v>
      </c>
      <c r="B22" s="4" t="s">
        <v>32</v>
      </c>
      <c r="C22" s="5" t="s">
        <v>33</v>
      </c>
      <c r="D22" s="13"/>
      <c r="E22" s="56">
        <v>7</v>
      </c>
      <c r="F22" s="56">
        <v>8</v>
      </c>
      <c r="G22" s="56">
        <v>5</v>
      </c>
      <c r="H22" s="56">
        <v>6</v>
      </c>
      <c r="I22" s="56">
        <v>5</v>
      </c>
      <c r="J22" s="57">
        <v>6</v>
      </c>
      <c r="K22" s="85">
        <f t="shared" si="0"/>
        <v>6.153846153846154</v>
      </c>
      <c r="L22" s="46" t="str">
        <f t="shared" si="1"/>
        <v>TBKh¸</v>
      </c>
      <c r="M22" s="90">
        <f t="shared" si="2"/>
        <v>75</v>
      </c>
      <c r="N22" s="17"/>
    </row>
    <row r="23" spans="1:14" ht="15.75" customHeight="1">
      <c r="A23" s="16">
        <v>14</v>
      </c>
      <c r="B23" s="4" t="s">
        <v>34</v>
      </c>
      <c r="C23" s="5" t="s">
        <v>35</v>
      </c>
      <c r="D23" s="13"/>
      <c r="E23" s="56">
        <v>6</v>
      </c>
      <c r="F23" s="56">
        <v>6</v>
      </c>
      <c r="G23" s="56">
        <v>5</v>
      </c>
      <c r="H23" s="56">
        <v>7</v>
      </c>
      <c r="I23" s="56">
        <v>8</v>
      </c>
      <c r="J23" s="57">
        <v>7</v>
      </c>
      <c r="K23" s="85">
        <f t="shared" si="0"/>
        <v>6.423076923076923</v>
      </c>
      <c r="L23" s="46" t="str">
        <f t="shared" si="1"/>
        <v>TBKh¸</v>
      </c>
      <c r="M23" s="90">
        <f t="shared" si="2"/>
        <v>75</v>
      </c>
      <c r="N23" s="17"/>
    </row>
    <row r="24" spans="1:14" ht="15.75" customHeight="1">
      <c r="A24" s="16">
        <v>15</v>
      </c>
      <c r="B24" s="4" t="s">
        <v>36</v>
      </c>
      <c r="C24" s="5" t="s">
        <v>35</v>
      </c>
      <c r="D24" s="13"/>
      <c r="E24" s="56">
        <v>6</v>
      </c>
      <c r="F24" s="56">
        <v>8</v>
      </c>
      <c r="G24" s="56">
        <v>7</v>
      </c>
      <c r="H24" s="56">
        <v>8</v>
      </c>
      <c r="I24" s="56">
        <v>8</v>
      </c>
      <c r="J24" s="57">
        <v>8</v>
      </c>
      <c r="K24" s="85">
        <f t="shared" si="0"/>
        <v>7.346153846153846</v>
      </c>
      <c r="L24" s="46" t="str">
        <f t="shared" si="1"/>
        <v>Kh¸</v>
      </c>
      <c r="M24" s="90">
        <f t="shared" si="2"/>
        <v>85</v>
      </c>
      <c r="N24" s="17"/>
    </row>
    <row r="25" spans="1:14" ht="15.75" customHeight="1">
      <c r="A25" s="16">
        <v>16</v>
      </c>
      <c r="B25" s="4" t="s">
        <v>37</v>
      </c>
      <c r="C25" s="5" t="s">
        <v>38</v>
      </c>
      <c r="D25" s="13"/>
      <c r="E25" s="56">
        <v>4</v>
      </c>
      <c r="F25" s="56">
        <v>6</v>
      </c>
      <c r="G25" s="56">
        <v>5</v>
      </c>
      <c r="H25" s="56">
        <v>7</v>
      </c>
      <c r="I25" s="56">
        <v>6</v>
      </c>
      <c r="J25" s="57">
        <v>7</v>
      </c>
      <c r="K25" s="85">
        <f t="shared" si="0"/>
        <v>5.576923076923077</v>
      </c>
      <c r="L25" s="46" t="str">
        <f t="shared" si="1"/>
        <v>T.B×nh</v>
      </c>
      <c r="M25" s="90">
        <f t="shared" si="2"/>
        <v>65</v>
      </c>
      <c r="N25" s="17"/>
    </row>
    <row r="26" spans="1:14" ht="15.75" customHeight="1">
      <c r="A26" s="16">
        <v>17</v>
      </c>
      <c r="B26" s="4" t="s">
        <v>39</v>
      </c>
      <c r="C26" s="5" t="s">
        <v>40</v>
      </c>
      <c r="D26" s="13"/>
      <c r="E26" s="56">
        <v>5</v>
      </c>
      <c r="F26" s="56">
        <v>7</v>
      </c>
      <c r="G26" s="56">
        <v>5</v>
      </c>
      <c r="H26" s="56">
        <v>7</v>
      </c>
      <c r="I26" s="56">
        <v>6</v>
      </c>
      <c r="J26" s="57">
        <v>6</v>
      </c>
      <c r="K26" s="85">
        <f t="shared" si="0"/>
        <v>5.846153846153846</v>
      </c>
      <c r="L26" s="46" t="str">
        <f t="shared" si="1"/>
        <v>T.B×nh</v>
      </c>
      <c r="M26" s="90">
        <f t="shared" si="2"/>
        <v>65</v>
      </c>
      <c r="N26" s="17"/>
    </row>
    <row r="27" spans="1:14" s="43" customFormat="1" ht="15.75" customHeight="1">
      <c r="A27" s="39">
        <v>18</v>
      </c>
      <c r="B27" s="40" t="s">
        <v>21</v>
      </c>
      <c r="C27" s="41" t="s">
        <v>41</v>
      </c>
      <c r="D27" s="42"/>
      <c r="E27" s="60"/>
      <c r="F27" s="60"/>
      <c r="G27" s="60"/>
      <c r="H27" s="60"/>
      <c r="I27" s="60"/>
      <c r="J27" s="61"/>
      <c r="K27" s="86"/>
      <c r="L27" s="64">
        <f t="shared" si="1"/>
      </c>
      <c r="M27" s="90">
        <f t="shared" si="2"/>
      </c>
      <c r="N27" s="44" t="s">
        <v>120</v>
      </c>
    </row>
    <row r="28" spans="1:14" ht="15.75" customHeight="1">
      <c r="A28" s="16">
        <v>19</v>
      </c>
      <c r="B28" s="4" t="s">
        <v>42</v>
      </c>
      <c r="C28" s="5" t="s">
        <v>43</v>
      </c>
      <c r="D28" s="13"/>
      <c r="E28" s="56">
        <v>6</v>
      </c>
      <c r="F28" s="56">
        <v>7</v>
      </c>
      <c r="G28" s="56">
        <v>5</v>
      </c>
      <c r="H28" s="56">
        <v>6</v>
      </c>
      <c r="I28" s="56">
        <v>6</v>
      </c>
      <c r="J28" s="58">
        <v>6</v>
      </c>
      <c r="K28" s="85">
        <f t="shared" si="0"/>
        <v>5.961538461538462</v>
      </c>
      <c r="L28" s="46" t="str">
        <f t="shared" si="1"/>
        <v>T.B×nh</v>
      </c>
      <c r="M28" s="90">
        <f t="shared" si="2"/>
        <v>65</v>
      </c>
      <c r="N28" s="17"/>
    </row>
    <row r="29" spans="1:14" ht="15.75" customHeight="1">
      <c r="A29" s="16">
        <v>20</v>
      </c>
      <c r="B29" s="4" t="s">
        <v>44</v>
      </c>
      <c r="C29" s="5" t="s">
        <v>45</v>
      </c>
      <c r="D29" s="13"/>
      <c r="E29" s="56">
        <v>5</v>
      </c>
      <c r="F29" s="56">
        <v>7</v>
      </c>
      <c r="G29" s="56">
        <v>5</v>
      </c>
      <c r="H29" s="56">
        <v>7</v>
      </c>
      <c r="I29" s="56">
        <v>7</v>
      </c>
      <c r="J29" s="57">
        <v>8</v>
      </c>
      <c r="K29" s="85">
        <f t="shared" si="0"/>
        <v>6.269230769230769</v>
      </c>
      <c r="L29" s="46" t="str">
        <f t="shared" si="1"/>
        <v>TBKh¸</v>
      </c>
      <c r="M29" s="90">
        <f t="shared" si="2"/>
        <v>75</v>
      </c>
      <c r="N29" s="17"/>
    </row>
    <row r="30" spans="1:14" ht="15.75" customHeight="1">
      <c r="A30" s="16">
        <v>21</v>
      </c>
      <c r="B30" s="4" t="s">
        <v>30</v>
      </c>
      <c r="C30" s="5" t="s">
        <v>45</v>
      </c>
      <c r="D30" s="13"/>
      <c r="E30" s="56">
        <v>7</v>
      </c>
      <c r="F30" s="56">
        <v>7</v>
      </c>
      <c r="G30" s="56">
        <v>7</v>
      </c>
      <c r="H30" s="56">
        <v>6</v>
      </c>
      <c r="I30" s="56">
        <v>7</v>
      </c>
      <c r="J30" s="57">
        <v>7</v>
      </c>
      <c r="K30" s="85">
        <f t="shared" si="0"/>
        <v>6.884615384615385</v>
      </c>
      <c r="L30" s="46" t="str">
        <f t="shared" si="1"/>
        <v>TBKh¸</v>
      </c>
      <c r="M30" s="90">
        <f t="shared" si="2"/>
        <v>75</v>
      </c>
      <c r="N30" s="17"/>
    </row>
    <row r="31" spans="1:14" ht="15.75" customHeight="1">
      <c r="A31" s="16">
        <v>22</v>
      </c>
      <c r="B31" s="6" t="s">
        <v>46</v>
      </c>
      <c r="C31" s="7" t="s">
        <v>47</v>
      </c>
      <c r="D31" s="13"/>
      <c r="E31" s="56">
        <v>5</v>
      </c>
      <c r="F31" s="56">
        <v>8</v>
      </c>
      <c r="G31" s="56">
        <v>7</v>
      </c>
      <c r="H31" s="56">
        <v>7</v>
      </c>
      <c r="I31" s="56">
        <v>7</v>
      </c>
      <c r="J31" s="57">
        <v>8</v>
      </c>
      <c r="K31" s="85">
        <f t="shared" si="0"/>
        <v>6.8076923076923075</v>
      </c>
      <c r="L31" s="46" t="str">
        <f t="shared" si="1"/>
        <v>TBKh¸</v>
      </c>
      <c r="M31" s="90">
        <f t="shared" si="2"/>
        <v>75</v>
      </c>
      <c r="N31" s="17"/>
    </row>
    <row r="32" spans="1:14" ht="15.75" customHeight="1">
      <c r="A32" s="16">
        <v>23</v>
      </c>
      <c r="B32" s="6" t="s">
        <v>48</v>
      </c>
      <c r="C32" s="7" t="s">
        <v>49</v>
      </c>
      <c r="D32" s="13"/>
      <c r="E32" s="56"/>
      <c r="F32" s="56">
        <v>1</v>
      </c>
      <c r="G32" s="56"/>
      <c r="H32" s="56">
        <v>4</v>
      </c>
      <c r="I32" s="56">
        <v>1</v>
      </c>
      <c r="J32" s="57">
        <v>6</v>
      </c>
      <c r="K32" s="85">
        <f t="shared" si="0"/>
        <v>1.5</v>
      </c>
      <c r="L32" s="46" t="str">
        <f t="shared" si="1"/>
        <v>kÐm</v>
      </c>
      <c r="M32" s="90">
        <f t="shared" si="2"/>
        <v>45</v>
      </c>
      <c r="N32" s="17"/>
    </row>
    <row r="33" spans="1:14" ht="15.75" customHeight="1">
      <c r="A33" s="16">
        <v>24</v>
      </c>
      <c r="B33" s="4" t="s">
        <v>50</v>
      </c>
      <c r="C33" s="5" t="s">
        <v>51</v>
      </c>
      <c r="D33" s="13"/>
      <c r="E33" s="56">
        <v>7</v>
      </c>
      <c r="F33" s="56">
        <v>5</v>
      </c>
      <c r="G33" s="56">
        <v>5</v>
      </c>
      <c r="H33" s="56">
        <v>6</v>
      </c>
      <c r="I33" s="56">
        <v>1</v>
      </c>
      <c r="J33" s="57">
        <v>6</v>
      </c>
      <c r="K33" s="85">
        <f t="shared" si="0"/>
        <v>4.923076923076923</v>
      </c>
      <c r="L33" s="46" t="str">
        <f t="shared" si="1"/>
        <v>yÕu</v>
      </c>
      <c r="M33" s="90">
        <f t="shared" si="2"/>
        <v>55</v>
      </c>
      <c r="N33" s="17"/>
    </row>
    <row r="34" spans="1:14" ht="15.75" customHeight="1">
      <c r="A34" s="16">
        <v>25</v>
      </c>
      <c r="B34" s="4" t="s">
        <v>52</v>
      </c>
      <c r="C34" s="5" t="s">
        <v>53</v>
      </c>
      <c r="D34" s="13"/>
      <c r="E34" s="56">
        <v>6</v>
      </c>
      <c r="F34" s="56">
        <v>8</v>
      </c>
      <c r="G34" s="56">
        <v>5</v>
      </c>
      <c r="H34" s="56">
        <v>7</v>
      </c>
      <c r="I34" s="56">
        <v>6</v>
      </c>
      <c r="J34" s="57">
        <v>6</v>
      </c>
      <c r="K34" s="85">
        <f t="shared" si="0"/>
        <v>6.230769230769231</v>
      </c>
      <c r="L34" s="46" t="str">
        <f t="shared" si="1"/>
        <v>TBKh¸</v>
      </c>
      <c r="M34" s="90">
        <f t="shared" si="2"/>
        <v>75</v>
      </c>
      <c r="N34" s="17"/>
    </row>
    <row r="35" spans="1:14" ht="15.75" customHeight="1">
      <c r="A35" s="16">
        <v>26</v>
      </c>
      <c r="B35" s="4" t="s">
        <v>54</v>
      </c>
      <c r="C35" s="5" t="s">
        <v>55</v>
      </c>
      <c r="D35" s="13"/>
      <c r="E35" s="56">
        <v>2</v>
      </c>
      <c r="F35" s="56"/>
      <c r="G35" s="56"/>
      <c r="H35" s="56"/>
      <c r="I35" s="56">
        <v>2</v>
      </c>
      <c r="J35" s="57"/>
      <c r="K35" s="85">
        <f t="shared" si="0"/>
        <v>0.8461538461538461</v>
      </c>
      <c r="L35" s="46" t="str">
        <f t="shared" si="1"/>
        <v>kÐm</v>
      </c>
      <c r="M35" s="90">
        <f t="shared" si="2"/>
        <v>45</v>
      </c>
      <c r="N35" s="17"/>
    </row>
    <row r="36" spans="1:14" ht="15.75" customHeight="1">
      <c r="A36" s="16">
        <v>27</v>
      </c>
      <c r="B36" s="4" t="s">
        <v>54</v>
      </c>
      <c r="C36" s="5" t="s">
        <v>56</v>
      </c>
      <c r="D36" s="13"/>
      <c r="E36" s="56">
        <v>6</v>
      </c>
      <c r="F36" s="56">
        <v>6</v>
      </c>
      <c r="G36" s="56">
        <v>3</v>
      </c>
      <c r="H36" s="56">
        <v>7</v>
      </c>
      <c r="I36" s="56">
        <v>6</v>
      </c>
      <c r="J36" s="57">
        <v>5</v>
      </c>
      <c r="K36" s="85">
        <f t="shared" si="0"/>
        <v>5.423076923076923</v>
      </c>
      <c r="L36" s="46" t="str">
        <f t="shared" si="1"/>
        <v>T.B×nh</v>
      </c>
      <c r="M36" s="90">
        <f t="shared" si="2"/>
        <v>65</v>
      </c>
      <c r="N36" s="17"/>
    </row>
    <row r="37" spans="1:14" ht="15.75" customHeight="1">
      <c r="A37" s="16">
        <v>28</v>
      </c>
      <c r="B37" s="4" t="s">
        <v>26</v>
      </c>
      <c r="C37" s="5" t="s">
        <v>57</v>
      </c>
      <c r="D37" s="13"/>
      <c r="E37" s="56">
        <v>4</v>
      </c>
      <c r="F37" s="56">
        <v>6</v>
      </c>
      <c r="G37" s="56">
        <v>5</v>
      </c>
      <c r="H37" s="56">
        <v>7</v>
      </c>
      <c r="I37" s="56">
        <v>7</v>
      </c>
      <c r="J37" s="57">
        <v>5</v>
      </c>
      <c r="K37" s="85">
        <f t="shared" si="0"/>
        <v>5.538461538461538</v>
      </c>
      <c r="L37" s="46" t="str">
        <f t="shared" si="1"/>
        <v>T.B×nh</v>
      </c>
      <c r="M37" s="90">
        <f t="shared" si="2"/>
        <v>65</v>
      </c>
      <c r="N37" s="17"/>
    </row>
    <row r="38" spans="1:14" ht="15.75" customHeight="1">
      <c r="A38" s="16">
        <v>29</v>
      </c>
      <c r="B38" s="4" t="s">
        <v>58</v>
      </c>
      <c r="C38" s="5" t="s">
        <v>59</v>
      </c>
      <c r="D38" s="13"/>
      <c r="E38" s="56">
        <v>6</v>
      </c>
      <c r="F38" s="56">
        <v>6</v>
      </c>
      <c r="G38" s="56">
        <v>5</v>
      </c>
      <c r="H38" s="56">
        <v>6</v>
      </c>
      <c r="I38" s="56">
        <v>7</v>
      </c>
      <c r="J38" s="57">
        <v>5</v>
      </c>
      <c r="K38" s="85">
        <f t="shared" si="0"/>
        <v>5.884615384615385</v>
      </c>
      <c r="L38" s="46" t="str">
        <f t="shared" si="1"/>
        <v>T.B×nh</v>
      </c>
      <c r="M38" s="90">
        <f t="shared" si="2"/>
        <v>65</v>
      </c>
      <c r="N38" s="17"/>
    </row>
    <row r="39" spans="1:14" ht="15.75" customHeight="1">
      <c r="A39" s="16">
        <v>30</v>
      </c>
      <c r="B39" s="4" t="s">
        <v>26</v>
      </c>
      <c r="C39" s="5" t="s">
        <v>59</v>
      </c>
      <c r="D39" s="13"/>
      <c r="E39" s="56">
        <v>5</v>
      </c>
      <c r="F39" s="56">
        <v>6</v>
      </c>
      <c r="G39" s="56">
        <v>5</v>
      </c>
      <c r="H39" s="56">
        <v>8</v>
      </c>
      <c r="I39" s="56">
        <v>7</v>
      </c>
      <c r="J39" s="57">
        <v>7</v>
      </c>
      <c r="K39" s="85">
        <f t="shared" si="0"/>
        <v>6.115384615384615</v>
      </c>
      <c r="L39" s="46" t="str">
        <f t="shared" si="1"/>
        <v>TBKh¸</v>
      </c>
      <c r="M39" s="90">
        <f t="shared" si="2"/>
        <v>75</v>
      </c>
      <c r="N39" s="17"/>
    </row>
    <row r="40" spans="1:14" ht="15.75" customHeight="1">
      <c r="A40" s="16">
        <v>31</v>
      </c>
      <c r="B40" s="4" t="s">
        <v>21</v>
      </c>
      <c r="C40" s="5" t="s">
        <v>60</v>
      </c>
      <c r="D40" s="13"/>
      <c r="E40" s="56">
        <v>5</v>
      </c>
      <c r="F40" s="56">
        <v>5</v>
      </c>
      <c r="G40" s="56">
        <v>6</v>
      </c>
      <c r="H40" s="56">
        <v>8</v>
      </c>
      <c r="I40" s="56">
        <v>6</v>
      </c>
      <c r="J40" s="57">
        <v>7</v>
      </c>
      <c r="K40" s="85">
        <f t="shared" si="0"/>
        <v>5.961538461538462</v>
      </c>
      <c r="L40" s="46" t="str">
        <f t="shared" si="1"/>
        <v>T.B×nh</v>
      </c>
      <c r="M40" s="90">
        <f t="shared" si="2"/>
        <v>65</v>
      </c>
      <c r="N40" s="17"/>
    </row>
    <row r="41" spans="1:14" ht="15.75" customHeight="1">
      <c r="A41" s="16">
        <v>32</v>
      </c>
      <c r="B41" s="4" t="s">
        <v>26</v>
      </c>
      <c r="C41" s="5" t="s">
        <v>61</v>
      </c>
      <c r="D41" s="13"/>
      <c r="E41" s="56">
        <v>5</v>
      </c>
      <c r="F41" s="56">
        <v>6</v>
      </c>
      <c r="G41" s="56">
        <v>5</v>
      </c>
      <c r="H41" s="56">
        <v>6</v>
      </c>
      <c r="I41" s="56">
        <v>6</v>
      </c>
      <c r="J41" s="57">
        <v>6</v>
      </c>
      <c r="K41" s="85">
        <f t="shared" si="0"/>
        <v>5.576923076923077</v>
      </c>
      <c r="L41" s="46" t="str">
        <f t="shared" si="1"/>
        <v>T.B×nh</v>
      </c>
      <c r="M41" s="90">
        <f t="shared" si="2"/>
        <v>65</v>
      </c>
      <c r="N41" s="17"/>
    </row>
    <row r="42" spans="1:14" ht="15.75" customHeight="1">
      <c r="A42" s="16">
        <v>33</v>
      </c>
      <c r="B42" s="6" t="s">
        <v>62</v>
      </c>
      <c r="C42" s="7" t="s">
        <v>63</v>
      </c>
      <c r="D42" s="13"/>
      <c r="E42" s="56">
        <v>8</v>
      </c>
      <c r="F42" s="56">
        <v>5</v>
      </c>
      <c r="G42" s="56">
        <v>6</v>
      </c>
      <c r="H42" s="56">
        <v>6</v>
      </c>
      <c r="I42" s="56">
        <v>6</v>
      </c>
      <c r="J42" s="57">
        <v>5</v>
      </c>
      <c r="K42" s="85">
        <f t="shared" si="0"/>
        <v>6.1923076923076925</v>
      </c>
      <c r="L42" s="46" t="str">
        <f t="shared" si="1"/>
        <v>TBKh¸</v>
      </c>
      <c r="M42" s="90">
        <f t="shared" si="2"/>
        <v>75</v>
      </c>
      <c r="N42" s="17"/>
    </row>
    <row r="43" spans="1:14" ht="15.75" customHeight="1">
      <c r="A43" s="16">
        <v>34</v>
      </c>
      <c r="B43" s="4" t="s">
        <v>64</v>
      </c>
      <c r="C43" s="5" t="s">
        <v>65</v>
      </c>
      <c r="D43" s="13"/>
      <c r="E43" s="56">
        <v>5</v>
      </c>
      <c r="F43" s="56">
        <v>5</v>
      </c>
      <c r="G43" s="56">
        <v>2</v>
      </c>
      <c r="H43" s="56">
        <v>6</v>
      </c>
      <c r="I43" s="56">
        <v>6</v>
      </c>
      <c r="J43" s="57">
        <v>6</v>
      </c>
      <c r="K43" s="85">
        <f t="shared" si="0"/>
        <v>4.846153846153846</v>
      </c>
      <c r="L43" s="46" t="str">
        <f t="shared" si="1"/>
        <v>yÕu</v>
      </c>
      <c r="M43" s="90">
        <f t="shared" si="2"/>
        <v>55</v>
      </c>
      <c r="N43" s="17"/>
    </row>
    <row r="44" spans="1:14" ht="15.75" customHeight="1">
      <c r="A44" s="16">
        <v>35</v>
      </c>
      <c r="B44" s="4" t="s">
        <v>66</v>
      </c>
      <c r="C44" s="5" t="s">
        <v>67</v>
      </c>
      <c r="D44" s="13"/>
      <c r="E44" s="56">
        <v>4</v>
      </c>
      <c r="F44" s="56">
        <v>8</v>
      </c>
      <c r="G44" s="56">
        <v>6</v>
      </c>
      <c r="H44" s="56">
        <v>7</v>
      </c>
      <c r="I44" s="56">
        <v>6</v>
      </c>
      <c r="J44" s="57">
        <v>6</v>
      </c>
      <c r="K44" s="85">
        <f t="shared" si="0"/>
        <v>5.961538461538462</v>
      </c>
      <c r="L44" s="46" t="str">
        <f t="shared" si="1"/>
        <v>T.B×nh</v>
      </c>
      <c r="M44" s="90">
        <f t="shared" si="2"/>
        <v>65</v>
      </c>
      <c r="N44" s="17"/>
    </row>
    <row r="45" spans="1:14" ht="15.75" customHeight="1">
      <c r="A45" s="16">
        <v>36</v>
      </c>
      <c r="B45" s="6" t="s">
        <v>68</v>
      </c>
      <c r="C45" s="7" t="s">
        <v>69</v>
      </c>
      <c r="D45" s="13"/>
      <c r="E45" s="56">
        <v>7</v>
      </c>
      <c r="F45" s="56">
        <v>6</v>
      </c>
      <c r="G45" s="56">
        <v>6</v>
      </c>
      <c r="H45" s="56">
        <v>7</v>
      </c>
      <c r="I45" s="56">
        <v>5</v>
      </c>
      <c r="J45" s="57">
        <v>6</v>
      </c>
      <c r="K45" s="85">
        <f t="shared" si="0"/>
        <v>6.153846153846154</v>
      </c>
      <c r="L45" s="46" t="str">
        <f t="shared" si="1"/>
        <v>TBKh¸</v>
      </c>
      <c r="M45" s="90">
        <f t="shared" si="2"/>
        <v>75</v>
      </c>
      <c r="N45" s="17"/>
    </row>
    <row r="46" spans="1:14" ht="15.75" customHeight="1">
      <c r="A46" s="16">
        <v>37</v>
      </c>
      <c r="B46" s="6" t="s">
        <v>39</v>
      </c>
      <c r="C46" s="7" t="s">
        <v>70</v>
      </c>
      <c r="D46" s="13"/>
      <c r="E46" s="56">
        <v>4</v>
      </c>
      <c r="F46" s="56">
        <v>6</v>
      </c>
      <c r="G46" s="56">
        <v>2</v>
      </c>
      <c r="H46" s="56">
        <v>5</v>
      </c>
      <c r="I46" s="56">
        <v>5</v>
      </c>
      <c r="J46" s="57">
        <v>5</v>
      </c>
      <c r="K46" s="85">
        <f t="shared" si="0"/>
        <v>4.346153846153846</v>
      </c>
      <c r="L46" s="46" t="str">
        <f t="shared" si="1"/>
        <v>yÕu</v>
      </c>
      <c r="M46" s="90">
        <f t="shared" si="2"/>
        <v>55</v>
      </c>
      <c r="N46" s="17"/>
    </row>
    <row r="47" spans="1:14" ht="15.75" customHeight="1">
      <c r="A47" s="16">
        <v>38</v>
      </c>
      <c r="B47" s="4" t="s">
        <v>71</v>
      </c>
      <c r="C47" s="5" t="s">
        <v>72</v>
      </c>
      <c r="D47" s="13"/>
      <c r="E47" s="56">
        <v>8</v>
      </c>
      <c r="F47" s="56">
        <v>5</v>
      </c>
      <c r="G47" s="56">
        <v>6</v>
      </c>
      <c r="H47" s="56">
        <v>6</v>
      </c>
      <c r="I47" s="56">
        <v>6</v>
      </c>
      <c r="J47" s="57">
        <v>7</v>
      </c>
      <c r="K47" s="85">
        <f t="shared" si="0"/>
        <v>6.423076923076923</v>
      </c>
      <c r="L47" s="46" t="str">
        <f t="shared" si="1"/>
        <v>TBKh¸</v>
      </c>
      <c r="M47" s="90">
        <f t="shared" si="2"/>
        <v>75</v>
      </c>
      <c r="N47" s="17"/>
    </row>
    <row r="48" spans="1:14" ht="15.75" customHeight="1">
      <c r="A48" s="16">
        <v>39</v>
      </c>
      <c r="B48" s="4" t="s">
        <v>73</v>
      </c>
      <c r="C48" s="5" t="s">
        <v>74</v>
      </c>
      <c r="D48" s="13"/>
      <c r="E48" s="56">
        <v>5</v>
      </c>
      <c r="F48" s="56">
        <v>8</v>
      </c>
      <c r="G48" s="56">
        <v>5</v>
      </c>
      <c r="H48" s="56">
        <v>6</v>
      </c>
      <c r="I48" s="56">
        <v>6</v>
      </c>
      <c r="J48" s="57">
        <v>7</v>
      </c>
      <c r="K48" s="85">
        <f t="shared" si="0"/>
        <v>6</v>
      </c>
      <c r="L48" s="46" t="str">
        <f t="shared" si="1"/>
        <v>TBKh¸</v>
      </c>
      <c r="M48" s="90">
        <f t="shared" si="2"/>
        <v>75</v>
      </c>
      <c r="N48" s="17"/>
    </row>
    <row r="49" spans="1:14" ht="15.75" customHeight="1">
      <c r="A49" s="16">
        <v>40</v>
      </c>
      <c r="B49" s="4" t="s">
        <v>75</v>
      </c>
      <c r="C49" s="5" t="s">
        <v>76</v>
      </c>
      <c r="D49" s="13"/>
      <c r="E49" s="56">
        <v>7</v>
      </c>
      <c r="F49" s="56">
        <v>6</v>
      </c>
      <c r="G49" s="56">
        <v>5</v>
      </c>
      <c r="H49" s="56">
        <v>8</v>
      </c>
      <c r="I49" s="56">
        <v>6</v>
      </c>
      <c r="J49" s="57">
        <v>6</v>
      </c>
      <c r="K49" s="85">
        <f t="shared" si="0"/>
        <v>6.269230769230769</v>
      </c>
      <c r="L49" s="46" t="str">
        <f t="shared" si="1"/>
        <v>TBKh¸</v>
      </c>
      <c r="M49" s="90">
        <f t="shared" si="2"/>
        <v>75</v>
      </c>
      <c r="N49" s="17"/>
    </row>
    <row r="50" spans="1:14" ht="15.75" customHeight="1">
      <c r="A50" s="16">
        <v>41</v>
      </c>
      <c r="B50" s="4" t="s">
        <v>77</v>
      </c>
      <c r="C50" s="5" t="s">
        <v>78</v>
      </c>
      <c r="D50" s="13"/>
      <c r="E50" s="56">
        <v>5</v>
      </c>
      <c r="F50" s="56">
        <v>7</v>
      </c>
      <c r="G50" s="56">
        <v>5</v>
      </c>
      <c r="H50" s="56">
        <v>8</v>
      </c>
      <c r="I50" s="56">
        <v>7</v>
      </c>
      <c r="J50" s="57">
        <v>8</v>
      </c>
      <c r="K50" s="85">
        <f t="shared" si="0"/>
        <v>6.384615384615385</v>
      </c>
      <c r="L50" s="46" t="str">
        <f t="shared" si="1"/>
        <v>TBKh¸</v>
      </c>
      <c r="M50" s="90">
        <f t="shared" si="2"/>
        <v>75</v>
      </c>
      <c r="N50" s="17"/>
    </row>
    <row r="51" spans="1:14" ht="15.75" customHeight="1">
      <c r="A51" s="16">
        <v>42</v>
      </c>
      <c r="B51" s="4" t="s">
        <v>79</v>
      </c>
      <c r="C51" s="5" t="s">
        <v>80</v>
      </c>
      <c r="D51" s="13"/>
      <c r="E51" s="56">
        <v>5</v>
      </c>
      <c r="F51" s="56">
        <v>6</v>
      </c>
      <c r="G51" s="56">
        <v>5</v>
      </c>
      <c r="H51" s="56">
        <v>6</v>
      </c>
      <c r="I51" s="56">
        <v>7</v>
      </c>
      <c r="J51" s="57">
        <v>6</v>
      </c>
      <c r="K51" s="85">
        <f t="shared" si="0"/>
        <v>5.769230769230769</v>
      </c>
      <c r="L51" s="46" t="str">
        <f t="shared" si="1"/>
        <v>T.B×nh</v>
      </c>
      <c r="M51" s="90">
        <f t="shared" si="2"/>
        <v>65</v>
      </c>
      <c r="N51" s="17"/>
    </row>
    <row r="52" spans="1:14" ht="15.75" customHeight="1">
      <c r="A52" s="16">
        <v>43</v>
      </c>
      <c r="B52" s="4" t="s">
        <v>39</v>
      </c>
      <c r="C52" s="5" t="s">
        <v>81</v>
      </c>
      <c r="D52" s="13"/>
      <c r="E52" s="56">
        <v>5</v>
      </c>
      <c r="F52" s="56">
        <v>8</v>
      </c>
      <c r="G52" s="56">
        <v>6</v>
      </c>
      <c r="H52" s="56">
        <v>7</v>
      </c>
      <c r="I52" s="56">
        <v>7</v>
      </c>
      <c r="J52" s="57">
        <v>6</v>
      </c>
      <c r="K52" s="85">
        <f t="shared" si="0"/>
        <v>6.384615384615385</v>
      </c>
      <c r="L52" s="46" t="str">
        <f t="shared" si="1"/>
        <v>TBKh¸</v>
      </c>
      <c r="M52" s="90">
        <f t="shared" si="2"/>
        <v>75</v>
      </c>
      <c r="N52" s="17"/>
    </row>
    <row r="53" spans="1:14" ht="15.75" customHeight="1">
      <c r="A53" s="16">
        <v>44</v>
      </c>
      <c r="B53" s="4" t="s">
        <v>82</v>
      </c>
      <c r="C53" s="5" t="s">
        <v>81</v>
      </c>
      <c r="D53" s="13"/>
      <c r="E53" s="56">
        <v>7</v>
      </c>
      <c r="F53" s="56">
        <v>6</v>
      </c>
      <c r="G53" s="56">
        <v>5</v>
      </c>
      <c r="H53" s="56">
        <v>7</v>
      </c>
      <c r="I53" s="56">
        <v>6</v>
      </c>
      <c r="J53" s="57">
        <v>4</v>
      </c>
      <c r="K53" s="85">
        <f t="shared" si="0"/>
        <v>5.923076923076923</v>
      </c>
      <c r="L53" s="46" t="str">
        <f t="shared" si="1"/>
        <v>T.B×nh</v>
      </c>
      <c r="M53" s="90">
        <f t="shared" si="2"/>
        <v>65</v>
      </c>
      <c r="N53" s="17"/>
    </row>
    <row r="54" spans="1:14" ht="15.75" customHeight="1">
      <c r="A54" s="16">
        <v>45</v>
      </c>
      <c r="B54" s="4" t="s">
        <v>83</v>
      </c>
      <c r="C54" s="5" t="s">
        <v>84</v>
      </c>
      <c r="D54" s="13"/>
      <c r="E54" s="56">
        <v>8</v>
      </c>
      <c r="F54" s="56">
        <v>7</v>
      </c>
      <c r="G54" s="56">
        <v>5</v>
      </c>
      <c r="H54" s="56">
        <v>6</v>
      </c>
      <c r="I54" s="56">
        <v>6</v>
      </c>
      <c r="J54" s="57">
        <v>7</v>
      </c>
      <c r="K54" s="85">
        <f t="shared" si="0"/>
        <v>6.538461538461538</v>
      </c>
      <c r="L54" s="46" t="str">
        <f t="shared" si="1"/>
        <v>TBKh¸</v>
      </c>
      <c r="M54" s="90">
        <f t="shared" si="2"/>
        <v>75</v>
      </c>
      <c r="N54" s="17"/>
    </row>
    <row r="55" spans="1:14" ht="15.75" customHeight="1">
      <c r="A55" s="16">
        <v>46</v>
      </c>
      <c r="B55" s="4" t="s">
        <v>85</v>
      </c>
      <c r="C55" s="5" t="s">
        <v>86</v>
      </c>
      <c r="D55" s="13"/>
      <c r="E55" s="56">
        <v>8</v>
      </c>
      <c r="F55" s="56">
        <v>6</v>
      </c>
      <c r="G55" s="56">
        <v>5</v>
      </c>
      <c r="H55" s="56">
        <v>7</v>
      </c>
      <c r="I55" s="56">
        <v>4</v>
      </c>
      <c r="J55" s="57">
        <v>5</v>
      </c>
      <c r="K55" s="85">
        <f t="shared" si="0"/>
        <v>5.884615384615385</v>
      </c>
      <c r="L55" s="46" t="str">
        <f t="shared" si="1"/>
        <v>T.B×nh</v>
      </c>
      <c r="M55" s="90">
        <f t="shared" si="2"/>
        <v>65</v>
      </c>
      <c r="N55" s="17"/>
    </row>
    <row r="56" spans="1:14" ht="15.75" customHeight="1">
      <c r="A56" s="16">
        <v>47</v>
      </c>
      <c r="B56" s="8" t="s">
        <v>11</v>
      </c>
      <c r="C56" s="9" t="s">
        <v>87</v>
      </c>
      <c r="D56" s="13"/>
      <c r="E56" s="56">
        <v>5</v>
      </c>
      <c r="F56" s="56">
        <v>8</v>
      </c>
      <c r="G56" s="56">
        <v>8</v>
      </c>
      <c r="H56" s="56">
        <v>8</v>
      </c>
      <c r="I56" s="56">
        <v>7</v>
      </c>
      <c r="J56" s="57">
        <v>7</v>
      </c>
      <c r="K56" s="85">
        <f t="shared" si="0"/>
        <v>7</v>
      </c>
      <c r="L56" s="46" t="str">
        <f t="shared" si="1"/>
        <v>Kh¸</v>
      </c>
      <c r="M56" s="90">
        <f t="shared" si="2"/>
        <v>85</v>
      </c>
      <c r="N56" s="17"/>
    </row>
    <row r="57" spans="1:14" ht="15.75" customHeight="1">
      <c r="A57" s="16">
        <v>48</v>
      </c>
      <c r="B57" s="4" t="s">
        <v>88</v>
      </c>
      <c r="C57" s="5" t="s">
        <v>89</v>
      </c>
      <c r="D57" s="13"/>
      <c r="E57" s="56">
        <v>6</v>
      </c>
      <c r="F57" s="56">
        <v>7</v>
      </c>
      <c r="G57" s="56">
        <v>6</v>
      </c>
      <c r="H57" s="56">
        <v>7</v>
      </c>
      <c r="I57" s="56">
        <v>6</v>
      </c>
      <c r="J57" s="57">
        <v>7</v>
      </c>
      <c r="K57" s="85">
        <f t="shared" si="0"/>
        <v>6.384615384615385</v>
      </c>
      <c r="L57" s="46" t="str">
        <f t="shared" si="1"/>
        <v>TBKh¸</v>
      </c>
      <c r="M57" s="90">
        <f t="shared" si="2"/>
        <v>75</v>
      </c>
      <c r="N57" s="17"/>
    </row>
    <row r="58" spans="1:14" ht="15.75" customHeight="1">
      <c r="A58" s="16">
        <v>49</v>
      </c>
      <c r="B58" s="4" t="s">
        <v>90</v>
      </c>
      <c r="C58" s="5" t="s">
        <v>89</v>
      </c>
      <c r="D58" s="13"/>
      <c r="E58" s="56">
        <v>6</v>
      </c>
      <c r="F58" s="56">
        <v>5</v>
      </c>
      <c r="G58" s="56">
        <v>2</v>
      </c>
      <c r="H58" s="56">
        <v>6</v>
      </c>
      <c r="I58" s="56">
        <v>6</v>
      </c>
      <c r="J58" s="57">
        <v>6</v>
      </c>
      <c r="K58" s="85">
        <f t="shared" si="0"/>
        <v>5.076923076923077</v>
      </c>
      <c r="L58" s="46" t="str">
        <f t="shared" si="1"/>
        <v>T.B×nh</v>
      </c>
      <c r="M58" s="90">
        <f t="shared" si="2"/>
        <v>65</v>
      </c>
      <c r="N58" s="17"/>
    </row>
    <row r="59" spans="1:14" s="43" customFormat="1" ht="15.75" customHeight="1">
      <c r="A59" s="39">
        <v>50</v>
      </c>
      <c r="B59" s="40" t="s">
        <v>91</v>
      </c>
      <c r="C59" s="41" t="s">
        <v>89</v>
      </c>
      <c r="D59" s="42"/>
      <c r="E59" s="60"/>
      <c r="F59" s="60"/>
      <c r="G59" s="60"/>
      <c r="H59" s="60"/>
      <c r="I59" s="60"/>
      <c r="J59" s="61"/>
      <c r="K59" s="85"/>
      <c r="L59" s="46">
        <f t="shared" si="1"/>
      </c>
      <c r="M59" s="90">
        <f t="shared" si="2"/>
      </c>
      <c r="N59" s="44" t="s">
        <v>120</v>
      </c>
    </row>
    <row r="60" spans="1:14" ht="15.75" customHeight="1">
      <c r="A60" s="16">
        <v>51</v>
      </c>
      <c r="B60" s="4" t="s">
        <v>50</v>
      </c>
      <c r="C60" s="5" t="s">
        <v>92</v>
      </c>
      <c r="D60" s="13"/>
      <c r="E60" s="56">
        <v>7</v>
      </c>
      <c r="F60" s="56">
        <v>8</v>
      </c>
      <c r="G60" s="56">
        <v>7</v>
      </c>
      <c r="H60" s="56">
        <v>8</v>
      </c>
      <c r="I60" s="56">
        <v>8</v>
      </c>
      <c r="J60" s="57">
        <v>8</v>
      </c>
      <c r="K60" s="85">
        <f t="shared" si="0"/>
        <v>7.576923076923077</v>
      </c>
      <c r="L60" s="46" t="str">
        <f t="shared" si="1"/>
        <v>Kh¸</v>
      </c>
      <c r="M60" s="90">
        <f t="shared" si="2"/>
        <v>85</v>
      </c>
      <c r="N60" s="17"/>
    </row>
    <row r="61" spans="1:14" ht="15.75" customHeight="1">
      <c r="A61" s="16">
        <v>52</v>
      </c>
      <c r="B61" s="4" t="s">
        <v>93</v>
      </c>
      <c r="C61" s="5" t="s">
        <v>94</v>
      </c>
      <c r="D61" s="13"/>
      <c r="E61" s="56"/>
      <c r="F61" s="56">
        <v>5</v>
      </c>
      <c r="G61" s="56">
        <v>5</v>
      </c>
      <c r="H61" s="56">
        <v>7</v>
      </c>
      <c r="I61" s="56">
        <v>1</v>
      </c>
      <c r="J61" s="57">
        <v>6</v>
      </c>
      <c r="K61" s="85">
        <f t="shared" si="0"/>
        <v>3.423076923076923</v>
      </c>
      <c r="L61" s="46" t="str">
        <f t="shared" si="1"/>
        <v>kÐm</v>
      </c>
      <c r="M61" s="90">
        <f t="shared" si="2"/>
        <v>45</v>
      </c>
      <c r="N61" s="17"/>
    </row>
    <row r="62" spans="1:14" ht="15.75" customHeight="1">
      <c r="A62" s="16">
        <v>53</v>
      </c>
      <c r="B62" s="6" t="s">
        <v>95</v>
      </c>
      <c r="C62" s="7" t="s">
        <v>96</v>
      </c>
      <c r="D62" s="13"/>
      <c r="E62" s="56">
        <v>5</v>
      </c>
      <c r="F62" s="56">
        <v>6</v>
      </c>
      <c r="G62" s="56">
        <v>5</v>
      </c>
      <c r="H62" s="56">
        <v>6</v>
      </c>
      <c r="I62" s="56">
        <v>5</v>
      </c>
      <c r="J62" s="57">
        <v>6</v>
      </c>
      <c r="K62" s="85">
        <f t="shared" si="0"/>
        <v>5.384615384615385</v>
      </c>
      <c r="L62" s="46" t="str">
        <f t="shared" si="1"/>
        <v>T.B×nh</v>
      </c>
      <c r="M62" s="90">
        <f t="shared" si="2"/>
        <v>65</v>
      </c>
      <c r="N62" s="17"/>
    </row>
    <row r="63" spans="1:14" ht="15.75" customHeight="1">
      <c r="A63" s="16">
        <v>54</v>
      </c>
      <c r="B63" s="6" t="s">
        <v>97</v>
      </c>
      <c r="C63" s="7" t="s">
        <v>98</v>
      </c>
      <c r="D63" s="13"/>
      <c r="E63" s="56">
        <v>5</v>
      </c>
      <c r="F63" s="56">
        <v>6</v>
      </c>
      <c r="G63" s="56">
        <v>5</v>
      </c>
      <c r="H63" s="56">
        <v>6</v>
      </c>
      <c r="I63" s="56">
        <v>7</v>
      </c>
      <c r="J63" s="57">
        <v>6</v>
      </c>
      <c r="K63" s="85">
        <f t="shared" si="0"/>
        <v>5.769230769230769</v>
      </c>
      <c r="L63" s="46" t="str">
        <f t="shared" si="1"/>
        <v>T.B×nh</v>
      </c>
      <c r="M63" s="90">
        <f t="shared" si="2"/>
        <v>65</v>
      </c>
      <c r="N63" s="17"/>
    </row>
    <row r="64" spans="1:14" ht="15.75" customHeight="1">
      <c r="A64" s="16">
        <v>55</v>
      </c>
      <c r="B64" s="4" t="s">
        <v>99</v>
      </c>
      <c r="C64" s="5" t="s">
        <v>100</v>
      </c>
      <c r="D64" s="13"/>
      <c r="E64" s="56">
        <v>6</v>
      </c>
      <c r="F64" s="56">
        <v>7</v>
      </c>
      <c r="G64" s="56">
        <v>5</v>
      </c>
      <c r="H64" s="56">
        <v>6</v>
      </c>
      <c r="I64" s="56">
        <v>6</v>
      </c>
      <c r="J64" s="57">
        <v>6</v>
      </c>
      <c r="K64" s="85">
        <f t="shared" si="0"/>
        <v>5.961538461538462</v>
      </c>
      <c r="L64" s="46" t="str">
        <f t="shared" si="1"/>
        <v>T.B×nh</v>
      </c>
      <c r="M64" s="90">
        <f t="shared" si="2"/>
        <v>65</v>
      </c>
      <c r="N64" s="17"/>
    </row>
    <row r="65" spans="1:14" ht="15.75" customHeight="1">
      <c r="A65" s="16">
        <v>56</v>
      </c>
      <c r="B65" s="4" t="s">
        <v>30</v>
      </c>
      <c r="C65" s="5" t="s">
        <v>101</v>
      </c>
      <c r="D65" s="13"/>
      <c r="E65" s="56">
        <v>4</v>
      </c>
      <c r="F65" s="56">
        <v>6</v>
      </c>
      <c r="G65" s="56">
        <v>6</v>
      </c>
      <c r="H65" s="56">
        <v>5</v>
      </c>
      <c r="I65" s="56">
        <v>7</v>
      </c>
      <c r="J65" s="57">
        <v>6</v>
      </c>
      <c r="K65" s="85">
        <f t="shared" si="0"/>
        <v>5.615384615384615</v>
      </c>
      <c r="L65" s="46" t="str">
        <f t="shared" si="1"/>
        <v>T.B×nh</v>
      </c>
      <c r="M65" s="90">
        <f t="shared" si="2"/>
        <v>65</v>
      </c>
      <c r="N65" s="17"/>
    </row>
    <row r="66" spans="1:14" ht="15.75" customHeight="1">
      <c r="A66" s="16">
        <v>57</v>
      </c>
      <c r="B66" s="4" t="s">
        <v>103</v>
      </c>
      <c r="C66" s="5" t="s">
        <v>104</v>
      </c>
      <c r="D66" s="13"/>
      <c r="E66" s="56">
        <v>7</v>
      </c>
      <c r="F66" s="56">
        <v>7</v>
      </c>
      <c r="G66" s="56">
        <v>4</v>
      </c>
      <c r="H66" s="56">
        <v>7</v>
      </c>
      <c r="I66" s="56">
        <v>7</v>
      </c>
      <c r="J66" s="57">
        <v>5</v>
      </c>
      <c r="K66" s="85">
        <f t="shared" si="0"/>
        <v>6.1923076923076925</v>
      </c>
      <c r="L66" s="46" t="str">
        <f t="shared" si="1"/>
        <v>TBKh¸</v>
      </c>
      <c r="M66" s="90">
        <f t="shared" si="2"/>
        <v>75</v>
      </c>
      <c r="N66" s="17"/>
    </row>
    <row r="67" spans="1:14" ht="15.75" customHeight="1">
      <c r="A67" s="16">
        <v>58</v>
      </c>
      <c r="B67" s="4" t="s">
        <v>21</v>
      </c>
      <c r="C67" s="5" t="s">
        <v>102</v>
      </c>
      <c r="D67" s="13"/>
      <c r="E67" s="56">
        <v>8</v>
      </c>
      <c r="F67" s="56">
        <v>8</v>
      </c>
      <c r="G67" s="56">
        <v>5</v>
      </c>
      <c r="H67" s="56">
        <v>7</v>
      </c>
      <c r="I67" s="56">
        <v>6</v>
      </c>
      <c r="J67" s="57">
        <v>6</v>
      </c>
      <c r="K67" s="85">
        <f t="shared" si="0"/>
        <v>6.6923076923076925</v>
      </c>
      <c r="L67" s="46" t="str">
        <f t="shared" si="1"/>
        <v>TBKh¸</v>
      </c>
      <c r="M67" s="90">
        <f t="shared" si="2"/>
        <v>75</v>
      </c>
      <c r="N67" s="17"/>
    </row>
    <row r="68" spans="1:14" ht="15.75" customHeight="1">
      <c r="A68" s="16">
        <v>59</v>
      </c>
      <c r="B68" s="4" t="s">
        <v>21</v>
      </c>
      <c r="C68" s="5" t="s">
        <v>102</v>
      </c>
      <c r="D68" s="13"/>
      <c r="E68" s="56">
        <v>4</v>
      </c>
      <c r="F68" s="56">
        <v>5</v>
      </c>
      <c r="G68" s="56">
        <v>3</v>
      </c>
      <c r="H68" s="56">
        <v>6</v>
      </c>
      <c r="I68" s="56">
        <v>0</v>
      </c>
      <c r="J68" s="57">
        <v>7</v>
      </c>
      <c r="K68" s="85">
        <f t="shared" si="0"/>
        <v>3.769230769230769</v>
      </c>
      <c r="L68" s="46" t="str">
        <f t="shared" si="1"/>
        <v>yÕu</v>
      </c>
      <c r="M68" s="90">
        <f t="shared" si="2"/>
        <v>55</v>
      </c>
      <c r="N68" s="17"/>
    </row>
    <row r="69" spans="1:14" ht="15.75" customHeight="1">
      <c r="A69" s="16">
        <v>60</v>
      </c>
      <c r="B69" s="6" t="s">
        <v>105</v>
      </c>
      <c r="C69" s="7" t="s">
        <v>106</v>
      </c>
      <c r="D69" s="13"/>
      <c r="E69" s="56">
        <v>5</v>
      </c>
      <c r="F69" s="56">
        <v>8</v>
      </c>
      <c r="G69" s="56">
        <v>7</v>
      </c>
      <c r="H69" s="56">
        <v>7</v>
      </c>
      <c r="I69" s="56">
        <v>6</v>
      </c>
      <c r="J69" s="57">
        <v>8</v>
      </c>
      <c r="K69" s="85">
        <f t="shared" si="0"/>
        <v>6.615384615384615</v>
      </c>
      <c r="L69" s="46" t="str">
        <f t="shared" si="1"/>
        <v>TBKh¸</v>
      </c>
      <c r="M69" s="90">
        <f t="shared" si="2"/>
        <v>75</v>
      </c>
      <c r="N69" s="17"/>
    </row>
    <row r="70" spans="1:14" ht="15.75" customHeight="1">
      <c r="A70" s="16">
        <v>61</v>
      </c>
      <c r="B70" s="10" t="s">
        <v>107</v>
      </c>
      <c r="C70" s="11" t="s">
        <v>108</v>
      </c>
      <c r="D70" s="13"/>
      <c r="E70" s="56">
        <v>7</v>
      </c>
      <c r="F70" s="56">
        <v>5</v>
      </c>
      <c r="G70" s="56">
        <v>2</v>
      </c>
      <c r="H70" s="56">
        <v>6</v>
      </c>
      <c r="I70" s="56">
        <v>5</v>
      </c>
      <c r="J70" s="57">
        <v>6</v>
      </c>
      <c r="K70" s="85">
        <f t="shared" si="0"/>
        <v>5.115384615384615</v>
      </c>
      <c r="L70" s="46" t="str">
        <f t="shared" si="1"/>
        <v>T.B×nh</v>
      </c>
      <c r="M70" s="90">
        <f t="shared" si="2"/>
        <v>65</v>
      </c>
      <c r="N70" s="17"/>
    </row>
    <row r="71" spans="1:14" ht="15.75" customHeight="1" thickBot="1">
      <c r="A71" s="18">
        <v>62</v>
      </c>
      <c r="B71" s="19" t="s">
        <v>109</v>
      </c>
      <c r="C71" s="20" t="s">
        <v>12</v>
      </c>
      <c r="D71" s="21"/>
      <c r="E71" s="62">
        <v>6</v>
      </c>
      <c r="F71" s="62">
        <v>6</v>
      </c>
      <c r="G71" s="62">
        <v>4</v>
      </c>
      <c r="H71" s="62">
        <v>6</v>
      </c>
      <c r="I71" s="62">
        <v>6</v>
      </c>
      <c r="J71" s="63">
        <v>7</v>
      </c>
      <c r="K71" s="88">
        <f t="shared" si="0"/>
        <v>5.730769230769231</v>
      </c>
      <c r="L71" s="47" t="str">
        <f t="shared" si="1"/>
        <v>T.B×nh</v>
      </c>
      <c r="M71" s="91">
        <f t="shared" si="2"/>
        <v>65</v>
      </c>
      <c r="N71" s="22"/>
    </row>
    <row r="72" ht="18.75" thickTop="1"/>
    <row r="73" spans="2:10" ht="18">
      <c r="B73" s="1" t="s">
        <v>116</v>
      </c>
      <c r="J73" s="1" t="s">
        <v>118</v>
      </c>
    </row>
    <row r="77" spans="2:10" s="38" customFormat="1" ht="18">
      <c r="B77" s="38" t="s">
        <v>117</v>
      </c>
      <c r="J77" s="38" t="s">
        <v>119</v>
      </c>
    </row>
  </sheetData>
  <mergeCells count="7">
    <mergeCell ref="K6:K9"/>
    <mergeCell ref="M6:M9"/>
    <mergeCell ref="A3:N3"/>
    <mergeCell ref="A4:N4"/>
    <mergeCell ref="D6:J6"/>
    <mergeCell ref="B6:C9"/>
    <mergeCell ref="A6:A9"/>
  </mergeCells>
  <printOptions/>
  <pageMargins left="0.25" right="0.25" top="0.25" bottom="0.25" header="0.5" footer="0.2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34">
      <selection activeCell="D16" sqref="D16"/>
    </sheetView>
  </sheetViews>
  <sheetFormatPr defaultColWidth="9.140625" defaultRowHeight="12.75"/>
  <cols>
    <col min="1" max="1" width="6.421875" style="1" customWidth="1"/>
    <col min="2" max="2" width="16.8515625" style="1" customWidth="1"/>
    <col min="3" max="4" width="9.140625" style="1" customWidth="1"/>
    <col min="5" max="5" width="12.8515625" style="1" customWidth="1"/>
    <col min="6" max="6" width="9.28125" style="1" customWidth="1"/>
    <col min="7" max="7" width="9.421875" style="1" customWidth="1"/>
    <col min="8" max="8" width="12.00390625" style="1" customWidth="1"/>
    <col min="9" max="9" width="8.00390625" style="1" customWidth="1"/>
    <col min="10" max="10" width="10.57421875" style="1" customWidth="1"/>
    <col min="11" max="11" width="10.421875" style="1" bestFit="1" customWidth="1"/>
    <col min="12" max="12" width="10.421875" style="1" customWidth="1"/>
    <col min="13" max="13" width="9.57421875" style="1" customWidth="1"/>
    <col min="14" max="14" width="23.0039062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4" ht="20.25">
      <c r="A3" s="258" t="s">
        <v>202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8.75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0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4" ht="19.5" thickTop="1">
      <c r="A6" s="262" t="s">
        <v>4</v>
      </c>
      <c r="B6" s="255" t="s">
        <v>111</v>
      </c>
      <c r="C6" s="255"/>
      <c r="D6" s="264" t="s">
        <v>110</v>
      </c>
      <c r="E6" s="264"/>
      <c r="F6" s="264"/>
      <c r="G6" s="264"/>
      <c r="H6" s="264"/>
      <c r="I6" s="264"/>
      <c r="J6" s="265"/>
      <c r="K6" s="255" t="s">
        <v>112</v>
      </c>
      <c r="L6" s="35"/>
      <c r="M6" s="255" t="s">
        <v>113</v>
      </c>
      <c r="N6" s="29"/>
    </row>
    <row r="7" spans="1:14" ht="18.75">
      <c r="A7" s="263"/>
      <c r="B7" s="256"/>
      <c r="C7" s="256"/>
      <c r="D7" s="25" t="s">
        <v>5</v>
      </c>
      <c r="E7" s="25" t="s">
        <v>6</v>
      </c>
      <c r="F7" s="25" t="s">
        <v>7</v>
      </c>
      <c r="G7" s="25" t="s">
        <v>8</v>
      </c>
      <c r="H7" s="25" t="s">
        <v>121</v>
      </c>
      <c r="I7" s="25" t="s">
        <v>9</v>
      </c>
      <c r="J7" s="26" t="s">
        <v>124</v>
      </c>
      <c r="K7" s="256"/>
      <c r="L7" s="36" t="s">
        <v>122</v>
      </c>
      <c r="M7" s="256"/>
      <c r="N7" s="30" t="s">
        <v>114</v>
      </c>
    </row>
    <row r="8" spans="1:14" ht="18.75">
      <c r="A8" s="263"/>
      <c r="B8" s="256"/>
      <c r="C8" s="256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27" t="s">
        <v>10</v>
      </c>
      <c r="K8" s="256"/>
      <c r="L8" s="36" t="s">
        <v>123</v>
      </c>
      <c r="M8" s="256"/>
      <c r="N8" s="30" t="s">
        <v>115</v>
      </c>
    </row>
    <row r="9" spans="1:14" ht="19.5" thickBot="1">
      <c r="A9" s="263"/>
      <c r="B9" s="257"/>
      <c r="C9" s="257"/>
      <c r="D9" s="32"/>
      <c r="E9" s="32">
        <v>6</v>
      </c>
      <c r="F9" s="32">
        <v>4</v>
      </c>
      <c r="G9" s="32">
        <v>5</v>
      </c>
      <c r="H9" s="32">
        <v>3</v>
      </c>
      <c r="I9" s="32">
        <v>5</v>
      </c>
      <c r="J9" s="33">
        <v>3</v>
      </c>
      <c r="K9" s="257"/>
      <c r="L9" s="37"/>
      <c r="M9" s="257"/>
      <c r="N9" s="31"/>
    </row>
    <row r="10" spans="1:14" ht="15.75" customHeight="1" thickTop="1">
      <c r="A10" s="34">
        <v>1</v>
      </c>
      <c r="B10" s="48" t="s">
        <v>42</v>
      </c>
      <c r="C10" s="49" t="s">
        <v>125</v>
      </c>
      <c r="D10" s="12"/>
      <c r="E10" s="54">
        <v>6</v>
      </c>
      <c r="F10" s="54">
        <v>8</v>
      </c>
      <c r="G10" s="54">
        <v>8</v>
      </c>
      <c r="H10" s="54">
        <v>6</v>
      </c>
      <c r="I10" s="54">
        <v>6</v>
      </c>
      <c r="J10" s="55">
        <v>7</v>
      </c>
      <c r="K10" s="84">
        <f>(SUMPRODUCT(E10:J10,E$9:J$9))/SUM(E$9:J$9)</f>
        <v>6.8076923076923075</v>
      </c>
      <c r="L10" s="45" t="str">
        <f>IF(K10="","",IF(K10&lt;3.5,"kÐm",IF(K10&lt;5,"yÕu",IF(K10&lt;6,"T.B×nh",IF(K10&lt;7,"TBKh¸",IF(K10&lt;8,"Kh¸",IF(K10&lt;9,"Giái")))))))</f>
        <v>TBKh¸</v>
      </c>
      <c r="M10" s="89">
        <f>IF(K10="","",IF(K10&lt;3.5,45,IF(K10&lt;5,55,IF(K10&lt;6,65,IF(K10&lt;7,75,IF(K10&lt;8,85,IF(K10&lt;9,90)))))))</f>
        <v>75</v>
      </c>
      <c r="N10" s="15"/>
    </row>
    <row r="11" spans="1:14" ht="15.75" customHeight="1">
      <c r="A11" s="16">
        <v>2</v>
      </c>
      <c r="B11" s="50" t="s">
        <v>126</v>
      </c>
      <c r="C11" s="51" t="s">
        <v>127</v>
      </c>
      <c r="D11" s="13"/>
      <c r="E11" s="56">
        <v>6</v>
      </c>
      <c r="F11" s="56">
        <v>8</v>
      </c>
      <c r="G11" s="56">
        <v>5</v>
      </c>
      <c r="H11" s="56">
        <v>7</v>
      </c>
      <c r="I11" s="56">
        <v>5</v>
      </c>
      <c r="J11" s="57">
        <v>7</v>
      </c>
      <c r="K11" s="85">
        <f aca="true" t="shared" si="0" ref="K11:K65">(SUMPRODUCT(E11:J11,E$9:J$9))/SUM(E$9:J$9)</f>
        <v>6.153846153846154</v>
      </c>
      <c r="L11" s="46" t="str">
        <f aca="true" t="shared" si="1" ref="L11:L65">IF(K11="","",IF(K11&lt;3.5,"kÐm",IF(K11&lt;5,"yÕu",IF(K11&lt;6,"T.B×nh",IF(K11&lt;7,"TBKh¸",IF(K11&lt;8,"Kh¸",IF(K11&lt;9,"Giái")))))))</f>
        <v>TBKh¸</v>
      </c>
      <c r="M11" s="90">
        <f aca="true" t="shared" si="2" ref="M11:M65">IF(K11="","",IF(K11&lt;3.5,45,IF(K11&lt;5,55,IF(K11&lt;6,65,IF(K11&lt;7,75,IF(K11&lt;8,85,IF(K11&lt;9,90)))))))</f>
        <v>75</v>
      </c>
      <c r="N11" s="17"/>
    </row>
    <row r="12" spans="1:14" ht="15.75" customHeight="1">
      <c r="A12" s="16">
        <v>3</v>
      </c>
      <c r="B12" s="50" t="s">
        <v>128</v>
      </c>
      <c r="C12" s="51" t="s">
        <v>129</v>
      </c>
      <c r="D12" s="13"/>
      <c r="E12" s="56">
        <v>8</v>
      </c>
      <c r="F12" s="56">
        <v>7</v>
      </c>
      <c r="G12" s="56">
        <v>4</v>
      </c>
      <c r="H12" s="56">
        <v>5</v>
      </c>
      <c r="I12" s="56">
        <v>6</v>
      </c>
      <c r="J12" s="57">
        <v>7</v>
      </c>
      <c r="K12" s="85">
        <f t="shared" si="0"/>
        <v>6.230769230769231</v>
      </c>
      <c r="L12" s="46" t="str">
        <f t="shared" si="1"/>
        <v>TBKh¸</v>
      </c>
      <c r="M12" s="90">
        <f t="shared" si="2"/>
        <v>75</v>
      </c>
      <c r="N12" s="17"/>
    </row>
    <row r="13" spans="1:14" ht="15.75" customHeight="1">
      <c r="A13" s="16">
        <v>4</v>
      </c>
      <c r="B13" s="50" t="s">
        <v>130</v>
      </c>
      <c r="C13" s="52" t="s">
        <v>131</v>
      </c>
      <c r="D13" s="13"/>
      <c r="E13" s="56">
        <v>7</v>
      </c>
      <c r="F13" s="56">
        <v>8</v>
      </c>
      <c r="G13" s="56">
        <v>4</v>
      </c>
      <c r="H13" s="56">
        <v>5</v>
      </c>
      <c r="I13" s="56">
        <v>5</v>
      </c>
      <c r="J13" s="57">
        <v>6</v>
      </c>
      <c r="K13" s="85">
        <f t="shared" si="0"/>
        <v>5.846153846153846</v>
      </c>
      <c r="L13" s="46" t="str">
        <f t="shared" si="1"/>
        <v>T.B×nh</v>
      </c>
      <c r="M13" s="90">
        <f t="shared" si="2"/>
        <v>65</v>
      </c>
      <c r="N13" s="17"/>
    </row>
    <row r="14" spans="1:14" ht="15.75" customHeight="1">
      <c r="A14" s="16">
        <v>5</v>
      </c>
      <c r="B14" s="50" t="s">
        <v>26</v>
      </c>
      <c r="C14" s="51" t="s">
        <v>132</v>
      </c>
      <c r="D14" s="13"/>
      <c r="E14" s="56">
        <v>6</v>
      </c>
      <c r="F14" s="56">
        <v>8</v>
      </c>
      <c r="G14" s="56">
        <v>6</v>
      </c>
      <c r="H14" s="56">
        <v>5</v>
      </c>
      <c r="I14" s="56">
        <v>6</v>
      </c>
      <c r="J14" s="57">
        <v>5</v>
      </c>
      <c r="K14" s="85">
        <f t="shared" si="0"/>
        <v>6.076923076923077</v>
      </c>
      <c r="L14" s="46" t="str">
        <f t="shared" si="1"/>
        <v>TBKh¸</v>
      </c>
      <c r="M14" s="90">
        <f t="shared" si="2"/>
        <v>75</v>
      </c>
      <c r="N14" s="17"/>
    </row>
    <row r="15" spans="1:14" ht="15.75" customHeight="1">
      <c r="A15" s="16">
        <v>6</v>
      </c>
      <c r="B15" s="50" t="s">
        <v>133</v>
      </c>
      <c r="C15" s="51" t="s">
        <v>132</v>
      </c>
      <c r="D15" s="13"/>
      <c r="E15" s="56">
        <v>5</v>
      </c>
      <c r="F15" s="56">
        <v>7</v>
      </c>
      <c r="G15" s="56">
        <v>5</v>
      </c>
      <c r="H15" s="56">
        <v>6</v>
      </c>
      <c r="I15" s="56">
        <v>6</v>
      </c>
      <c r="J15" s="57">
        <v>6</v>
      </c>
      <c r="K15" s="85">
        <f t="shared" si="0"/>
        <v>5.730769230769231</v>
      </c>
      <c r="L15" s="46" t="str">
        <f t="shared" si="1"/>
        <v>T.B×nh</v>
      </c>
      <c r="M15" s="90">
        <f t="shared" si="2"/>
        <v>65</v>
      </c>
      <c r="N15" s="17"/>
    </row>
    <row r="16" spans="1:14" ht="15.75" customHeight="1">
      <c r="A16" s="16">
        <v>7</v>
      </c>
      <c r="B16" s="50" t="s">
        <v>134</v>
      </c>
      <c r="C16" s="51" t="s">
        <v>135</v>
      </c>
      <c r="D16" s="13"/>
      <c r="E16" s="56">
        <v>7</v>
      </c>
      <c r="F16" s="56">
        <v>8</v>
      </c>
      <c r="G16" s="56">
        <v>6</v>
      </c>
      <c r="H16" s="56">
        <v>5</v>
      </c>
      <c r="I16" s="56">
        <v>7</v>
      </c>
      <c r="J16" s="57">
        <v>6</v>
      </c>
      <c r="K16" s="85">
        <f t="shared" si="0"/>
        <v>6.615384615384615</v>
      </c>
      <c r="L16" s="46" t="str">
        <f t="shared" si="1"/>
        <v>TBKh¸</v>
      </c>
      <c r="M16" s="90">
        <f t="shared" si="2"/>
        <v>75</v>
      </c>
      <c r="N16" s="17"/>
    </row>
    <row r="17" spans="1:14" ht="15.75" customHeight="1">
      <c r="A17" s="16">
        <v>8</v>
      </c>
      <c r="B17" s="50" t="s">
        <v>136</v>
      </c>
      <c r="C17" s="51" t="s">
        <v>135</v>
      </c>
      <c r="D17" s="13"/>
      <c r="E17" s="56">
        <v>6</v>
      </c>
      <c r="F17" s="56">
        <v>8</v>
      </c>
      <c r="G17" s="56">
        <v>7</v>
      </c>
      <c r="H17" s="56">
        <v>7</v>
      </c>
      <c r="I17" s="56">
        <v>8</v>
      </c>
      <c r="J17" s="57">
        <v>8</v>
      </c>
      <c r="K17" s="85">
        <f t="shared" si="0"/>
        <v>7.230769230769231</v>
      </c>
      <c r="L17" s="46" t="str">
        <f t="shared" si="1"/>
        <v>Kh¸</v>
      </c>
      <c r="M17" s="90">
        <f t="shared" si="2"/>
        <v>85</v>
      </c>
      <c r="N17" s="17"/>
    </row>
    <row r="18" spans="1:14" ht="15.75" customHeight="1">
      <c r="A18" s="16">
        <v>9</v>
      </c>
      <c r="B18" s="50" t="s">
        <v>126</v>
      </c>
      <c r="C18" s="51" t="s">
        <v>137</v>
      </c>
      <c r="D18" s="13"/>
      <c r="E18" s="56">
        <v>7</v>
      </c>
      <c r="F18" s="56">
        <v>6</v>
      </c>
      <c r="G18" s="56">
        <v>4</v>
      </c>
      <c r="H18" s="56">
        <v>4</v>
      </c>
      <c r="I18" s="56">
        <v>5</v>
      </c>
      <c r="J18" s="57">
        <v>6</v>
      </c>
      <c r="K18" s="85">
        <f t="shared" si="0"/>
        <v>5.423076923076923</v>
      </c>
      <c r="L18" s="46" t="str">
        <f t="shared" si="1"/>
        <v>T.B×nh</v>
      </c>
      <c r="M18" s="90">
        <f t="shared" si="2"/>
        <v>65</v>
      </c>
      <c r="N18" s="17"/>
    </row>
    <row r="19" spans="1:14" ht="15.75" customHeight="1">
      <c r="A19" s="16">
        <v>10</v>
      </c>
      <c r="B19" s="50" t="s">
        <v>138</v>
      </c>
      <c r="C19" s="51" t="s">
        <v>139</v>
      </c>
      <c r="D19" s="13"/>
      <c r="E19" s="56">
        <v>8</v>
      </c>
      <c r="F19" s="56">
        <v>7</v>
      </c>
      <c r="G19" s="56">
        <v>6</v>
      </c>
      <c r="H19" s="56">
        <v>5</v>
      </c>
      <c r="I19" s="56">
        <v>6</v>
      </c>
      <c r="J19" s="57">
        <v>6</v>
      </c>
      <c r="K19" s="85">
        <f t="shared" si="0"/>
        <v>6.5</v>
      </c>
      <c r="L19" s="46" t="str">
        <f t="shared" si="1"/>
        <v>TBKh¸</v>
      </c>
      <c r="M19" s="90">
        <f t="shared" si="2"/>
        <v>75</v>
      </c>
      <c r="N19" s="17"/>
    </row>
    <row r="20" spans="1:14" ht="15.75" customHeight="1">
      <c r="A20" s="16">
        <v>11</v>
      </c>
      <c r="B20" s="50" t="s">
        <v>140</v>
      </c>
      <c r="C20" s="51" t="s">
        <v>141</v>
      </c>
      <c r="D20" s="13"/>
      <c r="E20" s="56">
        <v>7</v>
      </c>
      <c r="F20" s="56">
        <v>7</v>
      </c>
      <c r="G20" s="56">
        <v>8</v>
      </c>
      <c r="H20" s="56">
        <v>6</v>
      </c>
      <c r="I20" s="56">
        <v>7</v>
      </c>
      <c r="J20" s="57">
        <v>7</v>
      </c>
      <c r="K20" s="85">
        <f t="shared" si="0"/>
        <v>7.076923076923077</v>
      </c>
      <c r="L20" s="46" t="str">
        <f t="shared" si="1"/>
        <v>Kh¸</v>
      </c>
      <c r="M20" s="90">
        <f t="shared" si="2"/>
        <v>85</v>
      </c>
      <c r="N20" s="17"/>
    </row>
    <row r="21" spans="1:14" ht="15.75" customHeight="1">
      <c r="A21" s="16">
        <v>12</v>
      </c>
      <c r="B21" s="50" t="s">
        <v>142</v>
      </c>
      <c r="C21" s="51" t="s">
        <v>143</v>
      </c>
      <c r="D21" s="13"/>
      <c r="E21" s="56">
        <v>6</v>
      </c>
      <c r="F21" s="56">
        <v>7</v>
      </c>
      <c r="G21" s="56">
        <v>4</v>
      </c>
      <c r="H21" s="56">
        <v>7</v>
      </c>
      <c r="I21" s="56">
        <v>5</v>
      </c>
      <c r="J21" s="57">
        <v>7</v>
      </c>
      <c r="K21" s="85">
        <f t="shared" si="0"/>
        <v>5.8076923076923075</v>
      </c>
      <c r="L21" s="46" t="str">
        <f t="shared" si="1"/>
        <v>T.B×nh</v>
      </c>
      <c r="M21" s="90">
        <f t="shared" si="2"/>
        <v>65</v>
      </c>
      <c r="N21" s="17"/>
    </row>
    <row r="22" spans="1:14" ht="15.75" customHeight="1">
      <c r="A22" s="16">
        <v>13</v>
      </c>
      <c r="B22" s="50" t="s">
        <v>21</v>
      </c>
      <c r="C22" s="51" t="s">
        <v>143</v>
      </c>
      <c r="D22" s="13"/>
      <c r="E22" s="56">
        <v>7</v>
      </c>
      <c r="F22" s="56">
        <v>7</v>
      </c>
      <c r="G22" s="56">
        <v>6</v>
      </c>
      <c r="H22" s="56">
        <v>7</v>
      </c>
      <c r="I22" s="56">
        <v>6</v>
      </c>
      <c r="J22" s="57">
        <v>7</v>
      </c>
      <c r="K22" s="85">
        <f t="shared" si="0"/>
        <v>6.615384615384615</v>
      </c>
      <c r="L22" s="46" t="str">
        <f t="shared" si="1"/>
        <v>TBKh¸</v>
      </c>
      <c r="M22" s="90">
        <f t="shared" si="2"/>
        <v>75</v>
      </c>
      <c r="N22" s="17"/>
    </row>
    <row r="23" spans="1:14" ht="15.75" customHeight="1">
      <c r="A23" s="16">
        <v>14</v>
      </c>
      <c r="B23" s="50" t="s">
        <v>109</v>
      </c>
      <c r="C23" s="52" t="s">
        <v>144</v>
      </c>
      <c r="D23" s="13"/>
      <c r="E23" s="56">
        <v>4</v>
      </c>
      <c r="F23" s="56">
        <v>7</v>
      </c>
      <c r="G23" s="56">
        <v>4</v>
      </c>
      <c r="H23" s="56">
        <v>4</v>
      </c>
      <c r="I23" s="56"/>
      <c r="J23" s="57">
        <v>5</v>
      </c>
      <c r="K23" s="85">
        <f t="shared" si="0"/>
        <v>3.8076923076923075</v>
      </c>
      <c r="L23" s="46" t="str">
        <f t="shared" si="1"/>
        <v>yÕu</v>
      </c>
      <c r="M23" s="90">
        <f t="shared" si="2"/>
        <v>55</v>
      </c>
      <c r="N23" s="17"/>
    </row>
    <row r="24" spans="1:14" ht="15.75" customHeight="1">
      <c r="A24" s="16">
        <v>15</v>
      </c>
      <c r="B24" s="50" t="s">
        <v>145</v>
      </c>
      <c r="C24" s="51" t="s">
        <v>45</v>
      </c>
      <c r="D24" s="13"/>
      <c r="E24" s="56">
        <v>7</v>
      </c>
      <c r="F24" s="56">
        <v>7</v>
      </c>
      <c r="G24" s="56">
        <v>5</v>
      </c>
      <c r="H24" s="56">
        <v>6</v>
      </c>
      <c r="I24" s="56">
        <v>6</v>
      </c>
      <c r="J24" s="57">
        <v>6</v>
      </c>
      <c r="K24" s="85">
        <f t="shared" si="0"/>
        <v>6.1923076923076925</v>
      </c>
      <c r="L24" s="46" t="str">
        <f t="shared" si="1"/>
        <v>TBKh¸</v>
      </c>
      <c r="M24" s="90">
        <f t="shared" si="2"/>
        <v>75</v>
      </c>
      <c r="N24" s="17"/>
    </row>
    <row r="25" spans="1:14" ht="15.75" customHeight="1">
      <c r="A25" s="16">
        <v>16</v>
      </c>
      <c r="B25" s="50" t="s">
        <v>146</v>
      </c>
      <c r="C25" s="51" t="s">
        <v>147</v>
      </c>
      <c r="D25" s="13"/>
      <c r="E25" s="56">
        <v>7</v>
      </c>
      <c r="F25" s="56">
        <v>8</v>
      </c>
      <c r="G25" s="56">
        <v>4</v>
      </c>
      <c r="H25" s="56">
        <v>7</v>
      </c>
      <c r="I25" s="56">
        <v>6</v>
      </c>
      <c r="J25" s="57">
        <v>7</v>
      </c>
      <c r="K25" s="85">
        <f t="shared" si="0"/>
        <v>6.384615384615385</v>
      </c>
      <c r="L25" s="46" t="str">
        <f t="shared" si="1"/>
        <v>TBKh¸</v>
      </c>
      <c r="M25" s="90">
        <f t="shared" si="2"/>
        <v>75</v>
      </c>
      <c r="N25" s="17"/>
    </row>
    <row r="26" spans="1:14" ht="15.75" customHeight="1">
      <c r="A26" s="16">
        <v>17</v>
      </c>
      <c r="B26" s="50" t="s">
        <v>148</v>
      </c>
      <c r="C26" s="51" t="s">
        <v>147</v>
      </c>
      <c r="D26" s="13"/>
      <c r="E26" s="56">
        <v>8</v>
      </c>
      <c r="F26" s="56">
        <v>8</v>
      </c>
      <c r="G26" s="56">
        <v>6</v>
      </c>
      <c r="H26" s="56">
        <v>7</v>
      </c>
      <c r="I26" s="56">
        <v>8</v>
      </c>
      <c r="J26" s="57">
        <v>8</v>
      </c>
      <c r="K26" s="85">
        <f t="shared" si="0"/>
        <v>7.5</v>
      </c>
      <c r="L26" s="46" t="str">
        <f t="shared" si="1"/>
        <v>Kh¸</v>
      </c>
      <c r="M26" s="90">
        <f t="shared" si="2"/>
        <v>85</v>
      </c>
      <c r="N26" s="17"/>
    </row>
    <row r="27" spans="1:14" s="79" customFormat="1" ht="15.75" customHeight="1">
      <c r="A27" s="72">
        <v>18</v>
      </c>
      <c r="B27" s="73" t="s">
        <v>149</v>
      </c>
      <c r="C27" s="74" t="s">
        <v>150</v>
      </c>
      <c r="D27" s="75"/>
      <c r="E27" s="76">
        <v>5</v>
      </c>
      <c r="F27" s="76">
        <v>7</v>
      </c>
      <c r="G27" s="76">
        <v>5</v>
      </c>
      <c r="H27" s="76">
        <v>4</v>
      </c>
      <c r="I27" s="76">
        <v>5</v>
      </c>
      <c r="J27" s="77">
        <v>6</v>
      </c>
      <c r="K27" s="85">
        <f t="shared" si="0"/>
        <v>5.3076923076923075</v>
      </c>
      <c r="L27" s="46" t="str">
        <f t="shared" si="1"/>
        <v>T.B×nh</v>
      </c>
      <c r="M27" s="90">
        <f t="shared" si="2"/>
        <v>65</v>
      </c>
      <c r="N27" s="78"/>
    </row>
    <row r="28" spans="1:15" s="43" customFormat="1" ht="15.75" customHeight="1">
      <c r="A28" s="39">
        <v>19</v>
      </c>
      <c r="B28" s="69" t="s">
        <v>151</v>
      </c>
      <c r="C28" s="70" t="s">
        <v>152</v>
      </c>
      <c r="D28" s="42"/>
      <c r="E28" s="60"/>
      <c r="F28" s="60"/>
      <c r="G28" s="60"/>
      <c r="H28" s="60">
        <v>4</v>
      </c>
      <c r="I28" s="60">
        <v>5</v>
      </c>
      <c r="J28" s="81"/>
      <c r="K28" s="85"/>
      <c r="L28" s="46">
        <f t="shared" si="1"/>
      </c>
      <c r="M28" s="90">
        <f t="shared" si="2"/>
      </c>
      <c r="N28" s="82" t="s">
        <v>263</v>
      </c>
      <c r="O28" s="83"/>
    </row>
    <row r="29" spans="1:14" ht="15.75" customHeight="1">
      <c r="A29" s="16">
        <v>20</v>
      </c>
      <c r="B29" s="50" t="s">
        <v>153</v>
      </c>
      <c r="C29" s="51" t="s">
        <v>152</v>
      </c>
      <c r="D29" s="13"/>
      <c r="E29" s="56">
        <v>7</v>
      </c>
      <c r="F29" s="56">
        <v>8</v>
      </c>
      <c r="G29" s="56">
        <v>6</v>
      </c>
      <c r="H29" s="56">
        <v>9</v>
      </c>
      <c r="I29" s="56">
        <v>5</v>
      </c>
      <c r="J29" s="57">
        <v>8</v>
      </c>
      <c r="K29" s="85">
        <f t="shared" si="0"/>
        <v>6.923076923076923</v>
      </c>
      <c r="L29" s="46" t="str">
        <f t="shared" si="1"/>
        <v>TBKh¸</v>
      </c>
      <c r="M29" s="90">
        <f t="shared" si="2"/>
        <v>75</v>
      </c>
      <c r="N29" s="17"/>
    </row>
    <row r="30" spans="1:14" ht="15.75" customHeight="1">
      <c r="A30" s="16">
        <v>21</v>
      </c>
      <c r="B30" s="50" t="s">
        <v>136</v>
      </c>
      <c r="C30" s="51" t="s">
        <v>154</v>
      </c>
      <c r="D30" s="13"/>
      <c r="E30" s="56"/>
      <c r="F30" s="56"/>
      <c r="G30" s="56"/>
      <c r="H30" s="56"/>
      <c r="I30" s="56"/>
      <c r="J30" s="57"/>
      <c r="K30" s="85"/>
      <c r="L30" s="46">
        <f t="shared" si="1"/>
      </c>
      <c r="M30" s="90">
        <f t="shared" si="2"/>
      </c>
      <c r="N30" s="17"/>
    </row>
    <row r="31" spans="1:14" ht="15.75" customHeight="1">
      <c r="A31" s="16">
        <v>22</v>
      </c>
      <c r="B31" s="50" t="s">
        <v>26</v>
      </c>
      <c r="C31" s="52" t="s">
        <v>155</v>
      </c>
      <c r="D31" s="13"/>
      <c r="E31" s="56">
        <v>7</v>
      </c>
      <c r="F31" s="56">
        <v>8</v>
      </c>
      <c r="G31" s="56">
        <v>4</v>
      </c>
      <c r="H31" s="56">
        <v>6</v>
      </c>
      <c r="I31" s="56">
        <v>6</v>
      </c>
      <c r="J31" s="57">
        <v>6</v>
      </c>
      <c r="K31" s="85">
        <f t="shared" si="0"/>
        <v>6.153846153846154</v>
      </c>
      <c r="L31" s="46" t="str">
        <f t="shared" si="1"/>
        <v>TBKh¸</v>
      </c>
      <c r="M31" s="90">
        <f t="shared" si="2"/>
        <v>75</v>
      </c>
      <c r="N31" s="17"/>
    </row>
    <row r="32" spans="1:14" s="43" customFormat="1" ht="15.75" customHeight="1">
      <c r="A32" s="39">
        <v>23</v>
      </c>
      <c r="B32" s="69" t="s">
        <v>156</v>
      </c>
      <c r="C32" s="70" t="s">
        <v>157</v>
      </c>
      <c r="D32" s="42"/>
      <c r="E32" s="60"/>
      <c r="F32" s="60"/>
      <c r="G32" s="60"/>
      <c r="H32" s="60"/>
      <c r="I32" s="60"/>
      <c r="J32" s="61"/>
      <c r="K32" s="85"/>
      <c r="L32" s="46">
        <f t="shared" si="1"/>
      </c>
      <c r="M32" s="90">
        <f t="shared" si="2"/>
      </c>
      <c r="N32" s="71"/>
    </row>
    <row r="33" spans="1:14" ht="15.75" customHeight="1">
      <c r="A33" s="16">
        <v>24</v>
      </c>
      <c r="B33" s="50" t="s">
        <v>158</v>
      </c>
      <c r="C33" s="52" t="s">
        <v>159</v>
      </c>
      <c r="D33" s="13"/>
      <c r="E33" s="56">
        <v>5</v>
      </c>
      <c r="F33" s="56">
        <v>7</v>
      </c>
      <c r="G33" s="56">
        <v>7</v>
      </c>
      <c r="H33" s="56">
        <v>7</v>
      </c>
      <c r="I33" s="56">
        <v>7</v>
      </c>
      <c r="J33" s="57">
        <v>7</v>
      </c>
      <c r="K33" s="85">
        <f t="shared" si="0"/>
        <v>6.538461538461538</v>
      </c>
      <c r="L33" s="46" t="str">
        <f t="shared" si="1"/>
        <v>TBKh¸</v>
      </c>
      <c r="M33" s="90">
        <f t="shared" si="2"/>
        <v>75</v>
      </c>
      <c r="N33" s="17"/>
    </row>
    <row r="34" spans="1:14" ht="15.75" customHeight="1">
      <c r="A34" s="16">
        <v>25</v>
      </c>
      <c r="B34" s="50" t="s">
        <v>160</v>
      </c>
      <c r="C34" s="51" t="s">
        <v>161</v>
      </c>
      <c r="D34" s="13"/>
      <c r="E34" s="56">
        <v>7</v>
      </c>
      <c r="F34" s="56">
        <v>8</v>
      </c>
      <c r="G34" s="56">
        <v>5</v>
      </c>
      <c r="H34" s="56">
        <v>6</v>
      </c>
      <c r="I34" s="56">
        <v>6</v>
      </c>
      <c r="J34" s="57">
        <v>6</v>
      </c>
      <c r="K34" s="85">
        <f t="shared" si="0"/>
        <v>6.346153846153846</v>
      </c>
      <c r="L34" s="46" t="str">
        <f t="shared" si="1"/>
        <v>TBKh¸</v>
      </c>
      <c r="M34" s="90">
        <f t="shared" si="2"/>
        <v>75</v>
      </c>
      <c r="N34" s="17"/>
    </row>
    <row r="35" spans="1:14" ht="15.75" customHeight="1">
      <c r="A35" s="16">
        <v>26</v>
      </c>
      <c r="B35" s="50" t="s">
        <v>162</v>
      </c>
      <c r="C35" s="51" t="s">
        <v>163</v>
      </c>
      <c r="D35" s="13"/>
      <c r="E35" s="56">
        <v>7</v>
      </c>
      <c r="F35" s="56">
        <v>8</v>
      </c>
      <c r="G35" s="56">
        <v>5</v>
      </c>
      <c r="H35" s="56">
        <v>6</v>
      </c>
      <c r="I35" s="56">
        <v>5</v>
      </c>
      <c r="J35" s="57">
        <v>7</v>
      </c>
      <c r="K35" s="85">
        <f t="shared" si="0"/>
        <v>6.269230769230769</v>
      </c>
      <c r="L35" s="46" t="str">
        <f t="shared" si="1"/>
        <v>TBKh¸</v>
      </c>
      <c r="M35" s="90">
        <f t="shared" si="2"/>
        <v>75</v>
      </c>
      <c r="N35" s="17"/>
    </row>
    <row r="36" spans="1:14" ht="15.75" customHeight="1">
      <c r="A36" s="16">
        <v>27</v>
      </c>
      <c r="B36" s="50" t="s">
        <v>164</v>
      </c>
      <c r="C36" s="51" t="s">
        <v>63</v>
      </c>
      <c r="D36" s="13"/>
      <c r="E36" s="56">
        <v>6</v>
      </c>
      <c r="F36" s="56">
        <v>7</v>
      </c>
      <c r="G36" s="56">
        <v>6</v>
      </c>
      <c r="H36" s="56">
        <v>5</v>
      </c>
      <c r="I36" s="56">
        <v>5</v>
      </c>
      <c r="J36" s="57">
        <v>7</v>
      </c>
      <c r="K36" s="85">
        <f t="shared" si="0"/>
        <v>5.961538461538462</v>
      </c>
      <c r="L36" s="46" t="str">
        <f t="shared" si="1"/>
        <v>T.B×nh</v>
      </c>
      <c r="M36" s="90">
        <f t="shared" si="2"/>
        <v>65</v>
      </c>
      <c r="N36" s="17"/>
    </row>
    <row r="37" spans="1:14" ht="15.75" customHeight="1">
      <c r="A37" s="16">
        <v>28</v>
      </c>
      <c r="B37" s="50" t="s">
        <v>26</v>
      </c>
      <c r="C37" s="51" t="s">
        <v>165</v>
      </c>
      <c r="D37" s="13"/>
      <c r="E37" s="56">
        <v>6</v>
      </c>
      <c r="F37" s="56">
        <v>7</v>
      </c>
      <c r="G37" s="56">
        <v>5</v>
      </c>
      <c r="H37" s="56">
        <v>5</v>
      </c>
      <c r="I37" s="56">
        <v>4</v>
      </c>
      <c r="J37" s="57">
        <v>5</v>
      </c>
      <c r="K37" s="85">
        <f t="shared" si="0"/>
        <v>5.346153846153846</v>
      </c>
      <c r="L37" s="46" t="str">
        <f t="shared" si="1"/>
        <v>T.B×nh</v>
      </c>
      <c r="M37" s="90">
        <f t="shared" si="2"/>
        <v>65</v>
      </c>
      <c r="N37" s="17"/>
    </row>
    <row r="38" spans="1:14" ht="15.75" customHeight="1">
      <c r="A38" s="16">
        <v>29</v>
      </c>
      <c r="B38" s="50" t="s">
        <v>26</v>
      </c>
      <c r="C38" s="51" t="s">
        <v>166</v>
      </c>
      <c r="D38" s="13"/>
      <c r="E38" s="56">
        <v>5</v>
      </c>
      <c r="F38" s="56">
        <v>8</v>
      </c>
      <c r="G38" s="56">
        <v>5</v>
      </c>
      <c r="H38" s="56">
        <v>6</v>
      </c>
      <c r="I38" s="56">
        <v>5</v>
      </c>
      <c r="J38" s="57">
        <v>6</v>
      </c>
      <c r="K38" s="85">
        <f t="shared" si="0"/>
        <v>5.6923076923076925</v>
      </c>
      <c r="L38" s="46" t="str">
        <f t="shared" si="1"/>
        <v>T.B×nh</v>
      </c>
      <c r="M38" s="90">
        <f t="shared" si="2"/>
        <v>65</v>
      </c>
      <c r="N38" s="17"/>
    </row>
    <row r="39" spans="1:14" ht="15.75" customHeight="1">
      <c r="A39" s="16">
        <v>30</v>
      </c>
      <c r="B39" s="50" t="s">
        <v>26</v>
      </c>
      <c r="C39" s="51" t="s">
        <v>167</v>
      </c>
      <c r="D39" s="13"/>
      <c r="E39" s="56">
        <v>6</v>
      </c>
      <c r="F39" s="56">
        <v>8</v>
      </c>
      <c r="G39" s="56">
        <v>6</v>
      </c>
      <c r="H39" s="56">
        <v>7</v>
      </c>
      <c r="I39" s="56">
        <v>6</v>
      </c>
      <c r="J39" s="57">
        <v>7</v>
      </c>
      <c r="K39" s="85">
        <f t="shared" si="0"/>
        <v>6.538461538461538</v>
      </c>
      <c r="L39" s="46" t="str">
        <f t="shared" si="1"/>
        <v>TBKh¸</v>
      </c>
      <c r="M39" s="90">
        <f t="shared" si="2"/>
        <v>75</v>
      </c>
      <c r="N39" s="17"/>
    </row>
    <row r="40" spans="1:14" ht="15.75" customHeight="1">
      <c r="A40" s="16">
        <v>31</v>
      </c>
      <c r="B40" s="50" t="s">
        <v>168</v>
      </c>
      <c r="C40" s="51" t="s">
        <v>169</v>
      </c>
      <c r="D40" s="13"/>
      <c r="E40" s="56">
        <v>6</v>
      </c>
      <c r="F40" s="56">
        <v>7</v>
      </c>
      <c r="G40" s="56">
        <v>6</v>
      </c>
      <c r="H40" s="56">
        <v>6</v>
      </c>
      <c r="I40" s="56">
        <v>6</v>
      </c>
      <c r="J40" s="57">
        <v>6</v>
      </c>
      <c r="K40" s="85">
        <f t="shared" si="0"/>
        <v>6.153846153846154</v>
      </c>
      <c r="L40" s="46" t="str">
        <f t="shared" si="1"/>
        <v>TBKh¸</v>
      </c>
      <c r="M40" s="90">
        <f t="shared" si="2"/>
        <v>75</v>
      </c>
      <c r="N40" s="17"/>
    </row>
    <row r="41" spans="1:14" ht="15.75" customHeight="1">
      <c r="A41" s="16">
        <v>32</v>
      </c>
      <c r="B41" s="50" t="s">
        <v>170</v>
      </c>
      <c r="C41" s="51" t="s">
        <v>171</v>
      </c>
      <c r="D41" s="13"/>
      <c r="E41" s="56">
        <v>6</v>
      </c>
      <c r="F41" s="56">
        <v>7</v>
      </c>
      <c r="G41" s="56">
        <v>6</v>
      </c>
      <c r="H41" s="56">
        <v>5</v>
      </c>
      <c r="I41" s="56">
        <v>6</v>
      </c>
      <c r="J41" s="57">
        <v>6</v>
      </c>
      <c r="K41" s="85">
        <f t="shared" si="0"/>
        <v>6.038461538461538</v>
      </c>
      <c r="L41" s="46" t="str">
        <f t="shared" si="1"/>
        <v>TBKh¸</v>
      </c>
      <c r="M41" s="90">
        <f t="shared" si="2"/>
        <v>75</v>
      </c>
      <c r="N41" s="17"/>
    </row>
    <row r="42" spans="1:14" s="43" customFormat="1" ht="15.75" customHeight="1">
      <c r="A42" s="39">
        <v>33</v>
      </c>
      <c r="B42" s="69" t="s">
        <v>26</v>
      </c>
      <c r="C42" s="70" t="s">
        <v>172</v>
      </c>
      <c r="D42" s="42"/>
      <c r="E42" s="60"/>
      <c r="F42" s="60"/>
      <c r="G42" s="60"/>
      <c r="H42" s="60"/>
      <c r="I42" s="60"/>
      <c r="J42" s="61"/>
      <c r="K42" s="85"/>
      <c r="L42" s="46">
        <f t="shared" si="1"/>
      </c>
      <c r="M42" s="90">
        <f t="shared" si="2"/>
      </c>
      <c r="N42" s="71"/>
    </row>
    <row r="43" spans="1:14" ht="15.75" customHeight="1">
      <c r="A43" s="16">
        <v>34</v>
      </c>
      <c r="B43" s="53" t="s">
        <v>103</v>
      </c>
      <c r="C43" s="51" t="s">
        <v>173</v>
      </c>
      <c r="D43" s="13"/>
      <c r="E43" s="56">
        <v>7</v>
      </c>
      <c r="F43" s="56">
        <v>7</v>
      </c>
      <c r="G43" s="56">
        <v>7</v>
      </c>
      <c r="H43" s="56">
        <v>7</v>
      </c>
      <c r="I43" s="56">
        <v>6</v>
      </c>
      <c r="J43" s="57">
        <v>8</v>
      </c>
      <c r="K43" s="85">
        <f t="shared" si="0"/>
        <v>6.923076923076923</v>
      </c>
      <c r="L43" s="46" t="str">
        <f t="shared" si="1"/>
        <v>TBKh¸</v>
      </c>
      <c r="M43" s="90">
        <f t="shared" si="2"/>
        <v>75</v>
      </c>
      <c r="N43" s="17"/>
    </row>
    <row r="44" spans="1:14" ht="15.75" customHeight="1">
      <c r="A44" s="16">
        <v>35</v>
      </c>
      <c r="B44" s="50" t="s">
        <v>21</v>
      </c>
      <c r="C44" s="51" t="s">
        <v>174</v>
      </c>
      <c r="D44" s="13"/>
      <c r="E44" s="56">
        <v>5</v>
      </c>
      <c r="F44" s="56">
        <v>7</v>
      </c>
      <c r="G44" s="56">
        <v>5</v>
      </c>
      <c r="H44" s="56">
        <v>6</v>
      </c>
      <c r="I44" s="56">
        <v>5</v>
      </c>
      <c r="J44" s="57">
        <v>6</v>
      </c>
      <c r="K44" s="85">
        <f t="shared" si="0"/>
        <v>5.538461538461538</v>
      </c>
      <c r="L44" s="46" t="str">
        <f t="shared" si="1"/>
        <v>T.B×nh</v>
      </c>
      <c r="M44" s="90">
        <f t="shared" si="2"/>
        <v>65</v>
      </c>
      <c r="N44" s="17"/>
    </row>
    <row r="45" spans="1:14" ht="15.75" customHeight="1">
      <c r="A45" s="16">
        <v>36</v>
      </c>
      <c r="B45" s="50" t="s">
        <v>175</v>
      </c>
      <c r="C45" s="51" t="s">
        <v>174</v>
      </c>
      <c r="D45" s="13"/>
      <c r="E45" s="56">
        <v>7</v>
      </c>
      <c r="F45" s="56">
        <v>7</v>
      </c>
      <c r="G45" s="56">
        <v>7</v>
      </c>
      <c r="H45" s="56">
        <v>6</v>
      </c>
      <c r="I45" s="56">
        <v>7</v>
      </c>
      <c r="J45" s="57">
        <v>6</v>
      </c>
      <c r="K45" s="85">
        <f t="shared" si="0"/>
        <v>6.769230769230769</v>
      </c>
      <c r="L45" s="46" t="str">
        <f t="shared" si="1"/>
        <v>TBKh¸</v>
      </c>
      <c r="M45" s="90">
        <f t="shared" si="2"/>
        <v>75</v>
      </c>
      <c r="N45" s="17"/>
    </row>
    <row r="46" spans="1:14" ht="15.75" customHeight="1">
      <c r="A46" s="16">
        <v>37</v>
      </c>
      <c r="B46" s="50" t="s">
        <v>176</v>
      </c>
      <c r="C46" s="51" t="s">
        <v>177</v>
      </c>
      <c r="D46" s="13"/>
      <c r="E46" s="56">
        <v>6</v>
      </c>
      <c r="F46" s="56">
        <v>7</v>
      </c>
      <c r="G46" s="56">
        <v>5</v>
      </c>
      <c r="H46" s="56">
        <v>8</v>
      </c>
      <c r="I46" s="56">
        <v>6</v>
      </c>
      <c r="J46" s="57">
        <v>7</v>
      </c>
      <c r="K46" s="85">
        <f t="shared" si="0"/>
        <v>6.3076923076923075</v>
      </c>
      <c r="L46" s="46" t="str">
        <f t="shared" si="1"/>
        <v>TBKh¸</v>
      </c>
      <c r="M46" s="90">
        <f t="shared" si="2"/>
        <v>75</v>
      </c>
      <c r="N46" s="17"/>
    </row>
    <row r="47" spans="1:14" ht="15.75" customHeight="1">
      <c r="A47" s="16">
        <v>38</v>
      </c>
      <c r="B47" s="50" t="s">
        <v>178</v>
      </c>
      <c r="C47" s="51" t="s">
        <v>179</v>
      </c>
      <c r="D47" s="13"/>
      <c r="E47" s="56">
        <v>7</v>
      </c>
      <c r="F47" s="56">
        <v>7</v>
      </c>
      <c r="G47" s="56">
        <v>6</v>
      </c>
      <c r="H47" s="56">
        <v>6</v>
      </c>
      <c r="I47" s="56">
        <v>7</v>
      </c>
      <c r="J47" s="57">
        <v>6</v>
      </c>
      <c r="K47" s="85">
        <f t="shared" si="0"/>
        <v>6.576923076923077</v>
      </c>
      <c r="L47" s="46" t="str">
        <f t="shared" si="1"/>
        <v>TBKh¸</v>
      </c>
      <c r="M47" s="90">
        <f t="shared" si="2"/>
        <v>75</v>
      </c>
      <c r="N47" s="17"/>
    </row>
    <row r="48" spans="1:14" ht="15.75" customHeight="1">
      <c r="A48" s="16">
        <v>39</v>
      </c>
      <c r="B48" s="50" t="s">
        <v>26</v>
      </c>
      <c r="C48" s="52" t="s">
        <v>179</v>
      </c>
      <c r="D48" s="13"/>
      <c r="E48" s="56">
        <v>7</v>
      </c>
      <c r="F48" s="56">
        <v>7</v>
      </c>
      <c r="G48" s="56">
        <v>5</v>
      </c>
      <c r="H48" s="56">
        <v>5</v>
      </c>
      <c r="I48" s="56">
        <v>5</v>
      </c>
      <c r="J48" s="57">
        <v>6</v>
      </c>
      <c r="K48" s="85">
        <f t="shared" si="0"/>
        <v>5.884615384615385</v>
      </c>
      <c r="L48" s="46" t="str">
        <f t="shared" si="1"/>
        <v>T.B×nh</v>
      </c>
      <c r="M48" s="90">
        <f t="shared" si="2"/>
        <v>65</v>
      </c>
      <c r="N48" s="17"/>
    </row>
    <row r="49" spans="1:14" ht="15.75" customHeight="1">
      <c r="A49" s="16">
        <v>40</v>
      </c>
      <c r="B49" s="50" t="s">
        <v>26</v>
      </c>
      <c r="C49" s="51" t="s">
        <v>180</v>
      </c>
      <c r="D49" s="13"/>
      <c r="E49" s="56">
        <v>6</v>
      </c>
      <c r="F49" s="56">
        <v>7</v>
      </c>
      <c r="G49" s="56">
        <v>6</v>
      </c>
      <c r="H49" s="56">
        <v>7</v>
      </c>
      <c r="I49" s="56">
        <v>6</v>
      </c>
      <c r="J49" s="57">
        <v>6</v>
      </c>
      <c r="K49" s="85">
        <f t="shared" si="0"/>
        <v>6.269230769230769</v>
      </c>
      <c r="L49" s="46" t="str">
        <f t="shared" si="1"/>
        <v>TBKh¸</v>
      </c>
      <c r="M49" s="90">
        <f t="shared" si="2"/>
        <v>75</v>
      </c>
      <c r="N49" s="17"/>
    </row>
    <row r="50" spans="1:14" ht="15.75" customHeight="1">
      <c r="A50" s="16">
        <v>41</v>
      </c>
      <c r="B50" s="50" t="s">
        <v>26</v>
      </c>
      <c r="C50" s="51" t="s">
        <v>181</v>
      </c>
      <c r="D50" s="13"/>
      <c r="E50" s="56">
        <v>8</v>
      </c>
      <c r="F50" s="56">
        <v>7</v>
      </c>
      <c r="G50" s="56">
        <v>5</v>
      </c>
      <c r="H50" s="56">
        <v>6</v>
      </c>
      <c r="I50" s="56">
        <v>6</v>
      </c>
      <c r="J50" s="57">
        <v>7</v>
      </c>
      <c r="K50" s="85">
        <f t="shared" si="0"/>
        <v>6.538461538461538</v>
      </c>
      <c r="L50" s="46" t="str">
        <f t="shared" si="1"/>
        <v>TBKh¸</v>
      </c>
      <c r="M50" s="90">
        <f t="shared" si="2"/>
        <v>75</v>
      </c>
      <c r="N50" s="17"/>
    </row>
    <row r="51" spans="1:14" ht="15.75" customHeight="1">
      <c r="A51" s="16">
        <v>42</v>
      </c>
      <c r="B51" s="50" t="s">
        <v>182</v>
      </c>
      <c r="C51" s="51" t="s">
        <v>183</v>
      </c>
      <c r="D51" s="13"/>
      <c r="E51" s="56">
        <v>5</v>
      </c>
      <c r="F51" s="56">
        <v>7</v>
      </c>
      <c r="G51" s="56">
        <v>5</v>
      </c>
      <c r="H51" s="56">
        <v>4</v>
      </c>
      <c r="I51" s="56">
        <v>6</v>
      </c>
      <c r="J51" s="57">
        <v>6</v>
      </c>
      <c r="K51" s="85">
        <f t="shared" si="0"/>
        <v>5.5</v>
      </c>
      <c r="L51" s="46" t="str">
        <f t="shared" si="1"/>
        <v>T.B×nh</v>
      </c>
      <c r="M51" s="90">
        <f t="shared" si="2"/>
        <v>65</v>
      </c>
      <c r="N51" s="17"/>
    </row>
    <row r="52" spans="1:14" ht="15.75" customHeight="1">
      <c r="A52" s="16">
        <v>43</v>
      </c>
      <c r="B52" s="50" t="s">
        <v>146</v>
      </c>
      <c r="C52" s="51" t="s">
        <v>184</v>
      </c>
      <c r="D52" s="13"/>
      <c r="E52" s="56">
        <v>5</v>
      </c>
      <c r="F52" s="56">
        <v>7</v>
      </c>
      <c r="G52" s="56">
        <v>5</v>
      </c>
      <c r="H52" s="56">
        <v>7</v>
      </c>
      <c r="I52" s="56">
        <v>6</v>
      </c>
      <c r="J52" s="57">
        <v>5</v>
      </c>
      <c r="K52" s="85">
        <f t="shared" si="0"/>
        <v>5.730769230769231</v>
      </c>
      <c r="L52" s="46" t="str">
        <f t="shared" si="1"/>
        <v>T.B×nh</v>
      </c>
      <c r="M52" s="90">
        <f t="shared" si="2"/>
        <v>65</v>
      </c>
      <c r="N52" s="17"/>
    </row>
    <row r="53" spans="1:14" ht="15.75" customHeight="1">
      <c r="A53" s="16">
        <v>44</v>
      </c>
      <c r="B53" s="50" t="s">
        <v>26</v>
      </c>
      <c r="C53" s="51" t="s">
        <v>184</v>
      </c>
      <c r="D53" s="13"/>
      <c r="E53" s="56">
        <v>5</v>
      </c>
      <c r="F53" s="56">
        <v>8</v>
      </c>
      <c r="G53" s="56">
        <v>4</v>
      </c>
      <c r="H53" s="56">
        <v>8</v>
      </c>
      <c r="I53" s="56">
        <v>8</v>
      </c>
      <c r="J53" s="57">
        <v>7</v>
      </c>
      <c r="K53" s="85">
        <f t="shared" si="0"/>
        <v>6.423076923076923</v>
      </c>
      <c r="L53" s="46" t="str">
        <f t="shared" si="1"/>
        <v>TBKh¸</v>
      </c>
      <c r="M53" s="90">
        <f t="shared" si="2"/>
        <v>75</v>
      </c>
      <c r="N53" s="17"/>
    </row>
    <row r="54" spans="1:14" ht="15.75" customHeight="1">
      <c r="A54" s="16">
        <v>45</v>
      </c>
      <c r="B54" s="50" t="s">
        <v>185</v>
      </c>
      <c r="C54" s="51" t="s">
        <v>186</v>
      </c>
      <c r="D54" s="13"/>
      <c r="E54" s="56">
        <v>6</v>
      </c>
      <c r="F54" s="56">
        <v>6</v>
      </c>
      <c r="G54" s="56">
        <v>4</v>
      </c>
      <c r="H54" s="56">
        <v>6</v>
      </c>
      <c r="I54" s="56">
        <v>5</v>
      </c>
      <c r="J54" s="57">
        <v>6</v>
      </c>
      <c r="K54" s="85">
        <f t="shared" si="0"/>
        <v>5.423076923076923</v>
      </c>
      <c r="L54" s="46" t="str">
        <f t="shared" si="1"/>
        <v>T.B×nh</v>
      </c>
      <c r="M54" s="90">
        <f t="shared" si="2"/>
        <v>65</v>
      </c>
      <c r="N54" s="17"/>
    </row>
    <row r="55" spans="1:14" ht="15.75" customHeight="1">
      <c r="A55" s="16">
        <v>46</v>
      </c>
      <c r="B55" s="50" t="s">
        <v>32</v>
      </c>
      <c r="C55" s="51" t="s">
        <v>186</v>
      </c>
      <c r="D55" s="13"/>
      <c r="E55" s="56">
        <v>6</v>
      </c>
      <c r="F55" s="56">
        <v>7</v>
      </c>
      <c r="G55" s="56">
        <v>4</v>
      </c>
      <c r="H55" s="56">
        <v>5</v>
      </c>
      <c r="I55" s="56">
        <v>5</v>
      </c>
      <c r="J55" s="57">
        <v>6</v>
      </c>
      <c r="K55" s="85">
        <f t="shared" si="0"/>
        <v>5.461538461538462</v>
      </c>
      <c r="L55" s="46" t="str">
        <f t="shared" si="1"/>
        <v>T.B×nh</v>
      </c>
      <c r="M55" s="90">
        <f t="shared" si="2"/>
        <v>65</v>
      </c>
      <c r="N55" s="17"/>
    </row>
    <row r="56" spans="1:14" ht="15.75" customHeight="1">
      <c r="A56" s="16">
        <v>47</v>
      </c>
      <c r="B56" s="50" t="s">
        <v>187</v>
      </c>
      <c r="C56" s="51" t="s">
        <v>188</v>
      </c>
      <c r="D56" s="13"/>
      <c r="E56" s="56">
        <v>6</v>
      </c>
      <c r="F56" s="56">
        <v>7</v>
      </c>
      <c r="G56" s="56">
        <v>6</v>
      </c>
      <c r="H56" s="56">
        <v>7</v>
      </c>
      <c r="I56" s="56">
        <v>5</v>
      </c>
      <c r="J56" s="57">
        <v>6</v>
      </c>
      <c r="K56" s="85">
        <f t="shared" si="0"/>
        <v>6.076923076923077</v>
      </c>
      <c r="L56" s="46" t="str">
        <f t="shared" si="1"/>
        <v>TBKh¸</v>
      </c>
      <c r="M56" s="90">
        <f t="shared" si="2"/>
        <v>75</v>
      </c>
      <c r="N56" s="17"/>
    </row>
    <row r="57" spans="1:14" ht="15.75" customHeight="1">
      <c r="A57" s="16">
        <v>48</v>
      </c>
      <c r="B57" s="50" t="s">
        <v>126</v>
      </c>
      <c r="C57" s="51" t="s">
        <v>188</v>
      </c>
      <c r="D57" s="13"/>
      <c r="E57" s="56">
        <v>6</v>
      </c>
      <c r="F57" s="56">
        <v>8</v>
      </c>
      <c r="G57" s="56">
        <v>5</v>
      </c>
      <c r="H57" s="56">
        <v>6</v>
      </c>
      <c r="I57" s="56">
        <v>6</v>
      </c>
      <c r="J57" s="57">
        <v>7</v>
      </c>
      <c r="K57" s="85">
        <f t="shared" si="0"/>
        <v>6.230769230769231</v>
      </c>
      <c r="L57" s="46" t="str">
        <f t="shared" si="1"/>
        <v>TBKh¸</v>
      </c>
      <c r="M57" s="90">
        <f t="shared" si="2"/>
        <v>75</v>
      </c>
      <c r="N57" s="17"/>
    </row>
    <row r="58" spans="1:14" ht="15.75" customHeight="1">
      <c r="A58" s="16">
        <v>49</v>
      </c>
      <c r="B58" s="50" t="s">
        <v>189</v>
      </c>
      <c r="C58" s="51" t="s">
        <v>190</v>
      </c>
      <c r="D58" s="13"/>
      <c r="E58" s="56">
        <v>7</v>
      </c>
      <c r="F58" s="56">
        <v>7</v>
      </c>
      <c r="G58" s="56">
        <v>5</v>
      </c>
      <c r="H58" s="56">
        <v>5</v>
      </c>
      <c r="I58" s="56">
        <v>6</v>
      </c>
      <c r="J58" s="57">
        <v>7</v>
      </c>
      <c r="K58" s="85">
        <f t="shared" si="0"/>
        <v>6.1923076923076925</v>
      </c>
      <c r="L58" s="46" t="str">
        <f t="shared" si="1"/>
        <v>TBKh¸</v>
      </c>
      <c r="M58" s="90">
        <f t="shared" si="2"/>
        <v>75</v>
      </c>
      <c r="N58" s="17">
        <v>979007028</v>
      </c>
    </row>
    <row r="59" spans="1:14" ht="15.75" customHeight="1">
      <c r="A59" s="16">
        <v>50</v>
      </c>
      <c r="B59" s="50" t="s">
        <v>191</v>
      </c>
      <c r="C59" s="51" t="s">
        <v>192</v>
      </c>
      <c r="D59" s="13"/>
      <c r="E59" s="56">
        <v>7</v>
      </c>
      <c r="F59" s="56">
        <v>8</v>
      </c>
      <c r="G59" s="56">
        <v>4</v>
      </c>
      <c r="H59" s="56">
        <v>7</v>
      </c>
      <c r="I59" s="56">
        <v>4</v>
      </c>
      <c r="J59" s="57">
        <v>6</v>
      </c>
      <c r="K59" s="85">
        <f t="shared" si="0"/>
        <v>5.884615384615385</v>
      </c>
      <c r="L59" s="46" t="str">
        <f t="shared" si="1"/>
        <v>T.B×nh</v>
      </c>
      <c r="M59" s="90">
        <f t="shared" si="2"/>
        <v>65</v>
      </c>
      <c r="N59" s="17"/>
    </row>
    <row r="60" spans="1:14" ht="15.75" customHeight="1">
      <c r="A60" s="16">
        <v>51</v>
      </c>
      <c r="B60" s="53" t="s">
        <v>193</v>
      </c>
      <c r="C60" s="51" t="s">
        <v>194</v>
      </c>
      <c r="D60" s="13"/>
      <c r="E60" s="56">
        <v>6</v>
      </c>
      <c r="F60" s="56">
        <v>8</v>
      </c>
      <c r="G60" s="56">
        <v>7</v>
      </c>
      <c r="H60" s="56">
        <v>7</v>
      </c>
      <c r="I60" s="56">
        <v>7</v>
      </c>
      <c r="J60" s="57">
        <v>7</v>
      </c>
      <c r="K60" s="85">
        <f t="shared" si="0"/>
        <v>6.923076923076923</v>
      </c>
      <c r="L60" s="46" t="str">
        <f t="shared" si="1"/>
        <v>TBKh¸</v>
      </c>
      <c r="M60" s="90">
        <f t="shared" si="2"/>
        <v>75</v>
      </c>
      <c r="N60" s="17"/>
    </row>
    <row r="61" spans="1:14" ht="15.75" customHeight="1">
      <c r="A61" s="16">
        <v>52</v>
      </c>
      <c r="B61" s="50" t="s">
        <v>195</v>
      </c>
      <c r="C61" s="51" t="s">
        <v>196</v>
      </c>
      <c r="D61" s="13"/>
      <c r="E61" s="56">
        <v>6</v>
      </c>
      <c r="F61" s="56">
        <v>8</v>
      </c>
      <c r="G61" s="56">
        <v>6</v>
      </c>
      <c r="H61" s="56">
        <v>6</v>
      </c>
      <c r="I61" s="56">
        <v>5</v>
      </c>
      <c r="J61" s="57">
        <v>6</v>
      </c>
      <c r="K61" s="85">
        <f t="shared" si="0"/>
        <v>6.115384615384615</v>
      </c>
      <c r="L61" s="46" t="str">
        <f t="shared" si="1"/>
        <v>TBKh¸</v>
      </c>
      <c r="M61" s="90">
        <f t="shared" si="2"/>
        <v>75</v>
      </c>
      <c r="N61" s="17"/>
    </row>
    <row r="62" spans="1:14" ht="15.75" customHeight="1">
      <c r="A62" s="16">
        <v>53</v>
      </c>
      <c r="B62" s="50" t="s">
        <v>197</v>
      </c>
      <c r="C62" s="51" t="s">
        <v>198</v>
      </c>
      <c r="D62" s="13"/>
      <c r="E62" s="56">
        <v>6</v>
      </c>
      <c r="F62" s="56">
        <v>7</v>
      </c>
      <c r="G62" s="56">
        <v>5</v>
      </c>
      <c r="H62" s="56">
        <v>6</v>
      </c>
      <c r="I62" s="56">
        <v>6</v>
      </c>
      <c r="J62" s="57">
        <v>6</v>
      </c>
      <c r="K62" s="85">
        <f t="shared" si="0"/>
        <v>5.961538461538462</v>
      </c>
      <c r="L62" s="46" t="str">
        <f t="shared" si="1"/>
        <v>T.B×nh</v>
      </c>
      <c r="M62" s="90">
        <f t="shared" si="2"/>
        <v>65</v>
      </c>
      <c r="N62" s="17"/>
    </row>
    <row r="63" spans="1:14" ht="15.75" customHeight="1">
      <c r="A63" s="16">
        <v>54</v>
      </c>
      <c r="B63" s="50" t="s">
        <v>146</v>
      </c>
      <c r="C63" s="51" t="s">
        <v>199</v>
      </c>
      <c r="D63" s="13"/>
      <c r="E63" s="56">
        <v>7</v>
      </c>
      <c r="F63" s="56">
        <v>7</v>
      </c>
      <c r="G63" s="56">
        <v>5</v>
      </c>
      <c r="H63" s="56">
        <v>6</v>
      </c>
      <c r="I63" s="56">
        <v>6</v>
      </c>
      <c r="J63" s="57">
        <v>6</v>
      </c>
      <c r="K63" s="85">
        <f t="shared" si="0"/>
        <v>6.1923076923076925</v>
      </c>
      <c r="L63" s="46" t="str">
        <f t="shared" si="1"/>
        <v>TBKh¸</v>
      </c>
      <c r="M63" s="90">
        <f t="shared" si="2"/>
        <v>75</v>
      </c>
      <c r="N63" s="17"/>
    </row>
    <row r="64" spans="1:14" ht="15.75" customHeight="1">
      <c r="A64" s="16">
        <v>55</v>
      </c>
      <c r="B64" s="50" t="s">
        <v>200</v>
      </c>
      <c r="C64" s="51" t="s">
        <v>201</v>
      </c>
      <c r="D64" s="13"/>
      <c r="E64" s="56">
        <v>5</v>
      </c>
      <c r="F64" s="56">
        <v>8</v>
      </c>
      <c r="G64" s="56">
        <v>8</v>
      </c>
      <c r="H64" s="56">
        <v>8</v>
      </c>
      <c r="I64" s="56">
        <v>6</v>
      </c>
      <c r="J64" s="57">
        <v>8</v>
      </c>
      <c r="K64" s="85">
        <f t="shared" si="0"/>
        <v>6.923076923076923</v>
      </c>
      <c r="L64" s="46" t="str">
        <f t="shared" si="1"/>
        <v>TBKh¸</v>
      </c>
      <c r="M64" s="90">
        <f t="shared" si="2"/>
        <v>75</v>
      </c>
      <c r="N64" s="17"/>
    </row>
    <row r="65" spans="1:14" ht="15.75" customHeight="1">
      <c r="A65" s="16">
        <v>56</v>
      </c>
      <c r="B65" s="4"/>
      <c r="C65" s="5"/>
      <c r="D65" s="13"/>
      <c r="E65" s="56">
        <v>6</v>
      </c>
      <c r="F65" s="56"/>
      <c r="G65" s="56">
        <v>5</v>
      </c>
      <c r="H65" s="56">
        <v>5</v>
      </c>
      <c r="I65" s="56">
        <v>7</v>
      </c>
      <c r="J65" s="57">
        <v>6</v>
      </c>
      <c r="K65" s="85">
        <f t="shared" si="0"/>
        <v>4.961538461538462</v>
      </c>
      <c r="L65" s="46" t="str">
        <f t="shared" si="1"/>
        <v>yÕu</v>
      </c>
      <c r="M65" s="90">
        <f t="shared" si="2"/>
        <v>55</v>
      </c>
      <c r="N65" s="17"/>
    </row>
    <row r="66" spans="1:14" ht="15.75" customHeight="1" thickBot="1">
      <c r="A66" s="18"/>
      <c r="B66" s="19"/>
      <c r="C66" s="20"/>
      <c r="D66" s="21"/>
      <c r="E66" s="21"/>
      <c r="F66" s="21"/>
      <c r="G66" s="21"/>
      <c r="H66" s="21"/>
      <c r="I66" s="21"/>
      <c r="J66" s="28"/>
      <c r="K66" s="87"/>
      <c r="L66" s="47"/>
      <c r="M66" s="91"/>
      <c r="N66" s="22"/>
    </row>
    <row r="67" ht="18.75" thickTop="1"/>
    <row r="68" spans="2:10" ht="18">
      <c r="B68" s="1" t="s">
        <v>116</v>
      </c>
      <c r="J68" s="1" t="s">
        <v>118</v>
      </c>
    </row>
    <row r="72" spans="2:10" s="38" customFormat="1" ht="18">
      <c r="B72" s="38" t="s">
        <v>117</v>
      </c>
      <c r="J72" s="38" t="s">
        <v>119</v>
      </c>
    </row>
  </sheetData>
  <mergeCells count="7">
    <mergeCell ref="A3:N3"/>
    <mergeCell ref="A4:N4"/>
    <mergeCell ref="A6:A9"/>
    <mergeCell ref="B6:C9"/>
    <mergeCell ref="D6:J6"/>
    <mergeCell ref="K6:K9"/>
    <mergeCell ref="M6:M9"/>
  </mergeCells>
  <printOptions/>
  <pageMargins left="0.2" right="0.2" top="0.34" bottom="0.21" header="0.33" footer="0.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7">
      <selection activeCell="G21" sqref="G21"/>
    </sheetView>
  </sheetViews>
  <sheetFormatPr defaultColWidth="9.140625" defaultRowHeight="12.75"/>
  <cols>
    <col min="1" max="1" width="6.421875" style="1" customWidth="1"/>
    <col min="2" max="2" width="14.00390625" style="1" customWidth="1"/>
    <col min="3" max="3" width="7.57421875" style="1" customWidth="1"/>
    <col min="4" max="4" width="9.00390625" style="1" customWidth="1"/>
    <col min="5" max="5" width="9.28125" style="1" customWidth="1"/>
    <col min="6" max="6" width="8.140625" style="1" customWidth="1"/>
    <col min="7" max="7" width="6.7109375" style="1" customWidth="1"/>
    <col min="8" max="8" width="8.140625" style="1" customWidth="1"/>
    <col min="9" max="9" width="7.8515625" style="1" customWidth="1"/>
    <col min="10" max="10" width="8.28125" style="1" customWidth="1"/>
    <col min="11" max="11" width="9.140625" style="1" customWidth="1"/>
    <col min="12" max="12" width="8.57421875" style="1" customWidth="1"/>
    <col min="13" max="13" width="9.00390625" style="1" customWidth="1"/>
    <col min="14" max="14" width="9.5742187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5" ht="20.25">
      <c r="A3" s="258" t="s">
        <v>323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8.75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1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19.5" thickTop="1">
      <c r="A6" s="262" t="s">
        <v>4</v>
      </c>
      <c r="B6" s="255" t="s">
        <v>111</v>
      </c>
      <c r="C6" s="255"/>
      <c r="D6" s="264" t="s">
        <v>110</v>
      </c>
      <c r="E6" s="264"/>
      <c r="F6" s="264"/>
      <c r="G6" s="264"/>
      <c r="H6" s="264"/>
      <c r="I6" s="264"/>
      <c r="J6" s="265"/>
      <c r="K6" s="265"/>
      <c r="L6" s="255" t="s">
        <v>112</v>
      </c>
      <c r="M6" s="35"/>
      <c r="N6" s="255" t="s">
        <v>113</v>
      </c>
      <c r="O6" s="29"/>
    </row>
    <row r="7" spans="1:15" ht="18.75">
      <c r="A7" s="263"/>
      <c r="B7" s="256"/>
      <c r="C7" s="256"/>
      <c r="D7" s="66" t="s">
        <v>265</v>
      </c>
      <c r="E7" s="66" t="s">
        <v>319</v>
      </c>
      <c r="F7" s="66" t="s">
        <v>318</v>
      </c>
      <c r="G7" s="66" t="s">
        <v>267</v>
      </c>
      <c r="H7" s="66" t="s">
        <v>268</v>
      </c>
      <c r="I7" s="66" t="s">
        <v>269</v>
      </c>
      <c r="J7" s="67" t="s">
        <v>270</v>
      </c>
      <c r="K7" s="67" t="s">
        <v>271</v>
      </c>
      <c r="L7" s="256"/>
      <c r="M7" s="36" t="s">
        <v>122</v>
      </c>
      <c r="N7" s="256"/>
      <c r="O7" s="30" t="s">
        <v>114</v>
      </c>
    </row>
    <row r="8" spans="1:15" ht="18.75">
      <c r="A8" s="263"/>
      <c r="B8" s="256"/>
      <c r="C8" s="256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256"/>
      <c r="M8" s="36" t="s">
        <v>123</v>
      </c>
      <c r="N8" s="256"/>
      <c r="O8" s="30" t="s">
        <v>115</v>
      </c>
    </row>
    <row r="9" spans="1:15" ht="19.5" thickBot="1">
      <c r="A9" s="263"/>
      <c r="B9" s="257"/>
      <c r="C9" s="257"/>
      <c r="D9" s="32">
        <v>4</v>
      </c>
      <c r="E9" s="32">
        <v>3</v>
      </c>
      <c r="F9" s="32">
        <v>5</v>
      </c>
      <c r="G9" s="32">
        <v>4</v>
      </c>
      <c r="H9" s="32">
        <v>5</v>
      </c>
      <c r="I9" s="32">
        <v>2</v>
      </c>
      <c r="J9" s="33">
        <v>3</v>
      </c>
      <c r="K9" s="33">
        <v>3</v>
      </c>
      <c r="L9" s="257"/>
      <c r="M9" s="37"/>
      <c r="N9" s="257"/>
      <c r="O9" s="31"/>
    </row>
    <row r="10" spans="1:16" ht="15.75" customHeight="1" thickTop="1">
      <c r="A10" s="34">
        <v>1</v>
      </c>
      <c r="B10" s="48" t="s">
        <v>203</v>
      </c>
      <c r="C10" s="49" t="s">
        <v>12</v>
      </c>
      <c r="D10" s="12">
        <v>7</v>
      </c>
      <c r="E10" s="54">
        <v>5</v>
      </c>
      <c r="F10" s="54">
        <v>7</v>
      </c>
      <c r="G10" s="54">
        <v>4</v>
      </c>
      <c r="H10" s="54">
        <v>7</v>
      </c>
      <c r="I10" s="54">
        <v>7</v>
      </c>
      <c r="J10" s="55">
        <v>6</v>
      </c>
      <c r="K10" s="55">
        <v>6</v>
      </c>
      <c r="L10" s="84">
        <f aca="true" t="shared" si="0" ref="L10:L41">(SUMPRODUCT(D10:K10,D$9:K$9))/SUM(D$9:K$9)</f>
        <v>6.172413793103448</v>
      </c>
      <c r="M10" s="45" t="str">
        <f>IF(L10="","",IF(L10&lt;3.5,"kÐm",IF(L10&lt;5,"yÕu",IF(L10&lt;6,"T.B×nh",IF(L10&lt;7,"TBKh¸",IF(L10&lt;8,"Kh¸",IF(L10&lt;9,"Giái")))))))</f>
        <v>TBKh¸</v>
      </c>
      <c r="N10" s="89" t="str">
        <f>IF(L10=0," ",IF(L10&lt;5,"T. B×nh",IF(L10&lt;6,"Kh¸",IF(L10&lt;9,"T«t"))))</f>
        <v>T«t</v>
      </c>
      <c r="O10" s="15"/>
      <c r="P10" s="68"/>
    </row>
    <row r="11" spans="1:16" ht="15.75" customHeight="1">
      <c r="A11" s="16">
        <v>2</v>
      </c>
      <c r="B11" s="50" t="s">
        <v>107</v>
      </c>
      <c r="C11" s="51" t="s">
        <v>131</v>
      </c>
      <c r="D11" s="13">
        <v>6</v>
      </c>
      <c r="E11" s="56">
        <v>6</v>
      </c>
      <c r="F11" s="56">
        <v>8</v>
      </c>
      <c r="G11" s="56">
        <v>6</v>
      </c>
      <c r="H11" s="56">
        <v>8</v>
      </c>
      <c r="I11" s="56">
        <v>6</v>
      </c>
      <c r="J11" s="57">
        <v>6</v>
      </c>
      <c r="K11" s="57">
        <v>5</v>
      </c>
      <c r="L11" s="85">
        <f t="shared" si="0"/>
        <v>6.586206896551724</v>
      </c>
      <c r="M11" s="46" t="str">
        <f aca="true" t="shared" si="1" ref="M11:M60">IF(L11="","",IF(L11&lt;3.5,"kÐm",IF(L11&lt;5,"yÕu",IF(L11&lt;6,"T.B×nh",IF(L11&lt;7,"TBKh¸",IF(L11&lt;8,"Kh¸",IF(L11&lt;9,"Giái")))))))</f>
        <v>TBKh¸</v>
      </c>
      <c r="N11" s="90" t="str">
        <f aca="true" t="shared" si="2" ref="N11:N60">IF(L11=0," ",IF(L11&lt;5,"T. B×nh",IF(L11&lt;6,"Kh¸",IF(L11&lt;9,"T«t"))))</f>
        <v>T«t</v>
      </c>
      <c r="O11" s="17"/>
      <c r="P11" s="68"/>
    </row>
    <row r="12" spans="1:16" ht="15.75" customHeight="1">
      <c r="A12" s="16">
        <v>3</v>
      </c>
      <c r="B12" s="50" t="s">
        <v>204</v>
      </c>
      <c r="C12" s="51" t="s">
        <v>205</v>
      </c>
      <c r="D12" s="13">
        <v>6</v>
      </c>
      <c r="E12" s="56">
        <v>7</v>
      </c>
      <c r="F12" s="56">
        <v>8</v>
      </c>
      <c r="G12" s="56">
        <v>7</v>
      </c>
      <c r="H12" s="56">
        <v>8</v>
      </c>
      <c r="I12" s="56">
        <v>7</v>
      </c>
      <c r="J12" s="57">
        <v>7</v>
      </c>
      <c r="K12" s="57">
        <v>7</v>
      </c>
      <c r="L12" s="85">
        <f t="shared" si="0"/>
        <v>7.206896551724138</v>
      </c>
      <c r="M12" s="46" t="str">
        <f t="shared" si="1"/>
        <v>Kh¸</v>
      </c>
      <c r="N12" s="90" t="str">
        <f t="shared" si="2"/>
        <v>T«t</v>
      </c>
      <c r="O12" s="17"/>
      <c r="P12" s="68"/>
    </row>
    <row r="13" spans="1:16" ht="15.75" customHeight="1">
      <c r="A13" s="16">
        <v>4</v>
      </c>
      <c r="B13" s="50" t="s">
        <v>206</v>
      </c>
      <c r="C13" s="52" t="s">
        <v>207</v>
      </c>
      <c r="D13" s="13">
        <v>6</v>
      </c>
      <c r="E13" s="56">
        <v>5</v>
      </c>
      <c r="F13" s="56">
        <v>7</v>
      </c>
      <c r="G13" s="56">
        <v>6</v>
      </c>
      <c r="H13" s="56">
        <v>8</v>
      </c>
      <c r="I13" s="56">
        <v>5</v>
      </c>
      <c r="J13" s="57">
        <v>8</v>
      </c>
      <c r="K13" s="57">
        <v>8</v>
      </c>
      <c r="L13" s="85">
        <f t="shared" si="0"/>
        <v>6.758620689655173</v>
      </c>
      <c r="M13" s="46" t="str">
        <f t="shared" si="1"/>
        <v>TBKh¸</v>
      </c>
      <c r="N13" s="90" t="str">
        <f t="shared" si="2"/>
        <v>T«t</v>
      </c>
      <c r="O13" s="17"/>
      <c r="P13" s="68"/>
    </row>
    <row r="14" spans="1:16" ht="15.75" customHeight="1">
      <c r="A14" s="16">
        <v>5</v>
      </c>
      <c r="B14" s="50" t="s">
        <v>208</v>
      </c>
      <c r="C14" s="51" t="s">
        <v>209</v>
      </c>
      <c r="D14" s="13">
        <v>7</v>
      </c>
      <c r="E14" s="56">
        <v>5</v>
      </c>
      <c r="F14" s="56">
        <v>5</v>
      </c>
      <c r="G14" s="56">
        <v>5</v>
      </c>
      <c r="H14" s="56">
        <v>7</v>
      </c>
      <c r="I14" s="56">
        <v>5</v>
      </c>
      <c r="J14" s="57">
        <v>6</v>
      </c>
      <c r="K14" s="57">
        <v>6</v>
      </c>
      <c r="L14" s="85">
        <f t="shared" si="0"/>
        <v>5.827586206896552</v>
      </c>
      <c r="M14" s="46" t="str">
        <f t="shared" si="1"/>
        <v>T.B×nh</v>
      </c>
      <c r="N14" s="90" t="str">
        <f t="shared" si="2"/>
        <v>Kh¸</v>
      </c>
      <c r="O14" s="17"/>
      <c r="P14" s="68"/>
    </row>
    <row r="15" spans="1:16" ht="15.75" customHeight="1">
      <c r="A15" s="16">
        <v>6</v>
      </c>
      <c r="B15" s="50" t="s">
        <v>210</v>
      </c>
      <c r="C15" s="51" t="s">
        <v>211</v>
      </c>
      <c r="D15" s="13">
        <v>7</v>
      </c>
      <c r="E15" s="56">
        <v>5</v>
      </c>
      <c r="F15" s="56">
        <v>7</v>
      </c>
      <c r="G15" s="56">
        <v>6</v>
      </c>
      <c r="H15" s="56">
        <v>7</v>
      </c>
      <c r="I15" s="56">
        <v>7</v>
      </c>
      <c r="J15" s="57">
        <v>7</v>
      </c>
      <c r="K15" s="57">
        <v>7</v>
      </c>
      <c r="L15" s="85">
        <f t="shared" si="0"/>
        <v>6.655172413793103</v>
      </c>
      <c r="M15" s="46" t="str">
        <f t="shared" si="1"/>
        <v>TBKh¸</v>
      </c>
      <c r="N15" s="90" t="str">
        <f t="shared" si="2"/>
        <v>T«t</v>
      </c>
      <c r="O15" s="17"/>
      <c r="P15" s="68"/>
    </row>
    <row r="16" spans="1:16" ht="15.75" customHeight="1">
      <c r="A16" s="16">
        <v>7</v>
      </c>
      <c r="B16" s="50" t="s">
        <v>212</v>
      </c>
      <c r="C16" s="51" t="s">
        <v>213</v>
      </c>
      <c r="D16" s="13">
        <v>6</v>
      </c>
      <c r="E16" s="56">
        <v>5</v>
      </c>
      <c r="F16" s="56">
        <v>7</v>
      </c>
      <c r="G16" s="56">
        <v>5</v>
      </c>
      <c r="H16" s="56">
        <v>8</v>
      </c>
      <c r="I16" s="56">
        <v>7</v>
      </c>
      <c r="J16" s="57">
        <v>6</v>
      </c>
      <c r="K16" s="57">
        <v>6</v>
      </c>
      <c r="L16" s="85">
        <f t="shared" si="0"/>
        <v>6.344827586206897</v>
      </c>
      <c r="M16" s="46" t="str">
        <f t="shared" si="1"/>
        <v>TBKh¸</v>
      </c>
      <c r="N16" s="90" t="str">
        <f t="shared" si="2"/>
        <v>T«t</v>
      </c>
      <c r="O16" s="17"/>
      <c r="P16" s="68"/>
    </row>
    <row r="17" spans="1:16" ht="15.75" customHeight="1">
      <c r="A17" s="16">
        <v>8</v>
      </c>
      <c r="B17" s="50" t="s">
        <v>88</v>
      </c>
      <c r="C17" s="51" t="s">
        <v>29</v>
      </c>
      <c r="D17" s="13">
        <v>6</v>
      </c>
      <c r="E17" s="56">
        <v>5</v>
      </c>
      <c r="F17" s="56">
        <v>7</v>
      </c>
      <c r="G17" s="56">
        <v>3</v>
      </c>
      <c r="H17" s="56">
        <v>7</v>
      </c>
      <c r="I17" s="56">
        <v>5</v>
      </c>
      <c r="J17" s="57">
        <v>6</v>
      </c>
      <c r="K17" s="57">
        <v>5</v>
      </c>
      <c r="L17" s="85">
        <f t="shared" si="0"/>
        <v>5.655172413793103</v>
      </c>
      <c r="M17" s="46" t="str">
        <f t="shared" si="1"/>
        <v>T.B×nh</v>
      </c>
      <c r="N17" s="90" t="str">
        <f t="shared" si="2"/>
        <v>Kh¸</v>
      </c>
      <c r="O17" s="17"/>
      <c r="P17" s="68"/>
    </row>
    <row r="18" spans="1:16" ht="15.75" customHeight="1">
      <c r="A18" s="16">
        <v>9</v>
      </c>
      <c r="B18" s="50" t="s">
        <v>214</v>
      </c>
      <c r="C18" s="51" t="s">
        <v>215</v>
      </c>
      <c r="D18" s="13">
        <v>5</v>
      </c>
      <c r="E18" s="56">
        <v>5</v>
      </c>
      <c r="F18" s="56">
        <v>6</v>
      </c>
      <c r="G18" s="56">
        <v>5</v>
      </c>
      <c r="H18" s="56">
        <v>8</v>
      </c>
      <c r="I18" s="56">
        <v>6</v>
      </c>
      <c r="J18" s="57">
        <v>7</v>
      </c>
      <c r="K18" s="57">
        <v>6</v>
      </c>
      <c r="L18" s="85">
        <f t="shared" si="0"/>
        <v>6.068965517241379</v>
      </c>
      <c r="M18" s="46" t="str">
        <f t="shared" si="1"/>
        <v>TBKh¸</v>
      </c>
      <c r="N18" s="90" t="str">
        <f t="shared" si="2"/>
        <v>T«t</v>
      </c>
      <c r="O18" s="17"/>
      <c r="P18" s="68"/>
    </row>
    <row r="19" spans="1:16" ht="15.75" customHeight="1">
      <c r="A19" s="16">
        <v>10</v>
      </c>
      <c r="B19" s="50" t="s">
        <v>216</v>
      </c>
      <c r="C19" s="51" t="s">
        <v>41</v>
      </c>
      <c r="D19" s="13">
        <v>7</v>
      </c>
      <c r="E19" s="56">
        <v>5</v>
      </c>
      <c r="F19" s="56">
        <v>5</v>
      </c>
      <c r="G19" s="56">
        <v>6</v>
      </c>
      <c r="H19" s="56">
        <v>6</v>
      </c>
      <c r="I19" s="56">
        <v>7</v>
      </c>
      <c r="J19" s="57">
        <v>6</v>
      </c>
      <c r="K19" s="57">
        <v>5</v>
      </c>
      <c r="L19" s="85">
        <f t="shared" si="0"/>
        <v>5.827586206896552</v>
      </c>
      <c r="M19" s="46" t="str">
        <f t="shared" si="1"/>
        <v>T.B×nh</v>
      </c>
      <c r="N19" s="90" t="str">
        <f t="shared" si="2"/>
        <v>Kh¸</v>
      </c>
      <c r="O19" s="17"/>
      <c r="P19" s="68"/>
    </row>
    <row r="20" spans="1:16" ht="15.75" customHeight="1">
      <c r="A20" s="16">
        <v>11</v>
      </c>
      <c r="B20" s="50"/>
      <c r="C20" s="51"/>
      <c r="D20" s="13"/>
      <c r="E20" s="56"/>
      <c r="F20" s="56"/>
      <c r="G20" s="56"/>
      <c r="H20" s="56"/>
      <c r="I20" s="56"/>
      <c r="J20" s="57"/>
      <c r="K20" s="57"/>
      <c r="L20" s="85">
        <f t="shared" si="0"/>
        <v>0</v>
      </c>
      <c r="M20" s="46" t="str">
        <f t="shared" si="1"/>
        <v>kÐm</v>
      </c>
      <c r="N20" s="90" t="str">
        <f t="shared" si="2"/>
        <v> </v>
      </c>
      <c r="O20" s="17"/>
      <c r="P20" s="68"/>
    </row>
    <row r="21" spans="1:16" ht="15.75" customHeight="1">
      <c r="A21" s="16">
        <v>12</v>
      </c>
      <c r="B21" s="50" t="s">
        <v>75</v>
      </c>
      <c r="C21" s="51" t="s">
        <v>217</v>
      </c>
      <c r="D21" s="13">
        <v>7</v>
      </c>
      <c r="E21" s="56">
        <v>7</v>
      </c>
      <c r="F21" s="56">
        <v>9</v>
      </c>
      <c r="G21" s="56">
        <v>8</v>
      </c>
      <c r="H21" s="56">
        <v>7</v>
      </c>
      <c r="I21" s="56">
        <v>6</v>
      </c>
      <c r="J21" s="57">
        <v>6</v>
      </c>
      <c r="K21" s="57">
        <v>8</v>
      </c>
      <c r="L21" s="85">
        <f t="shared" si="0"/>
        <v>7.413793103448276</v>
      </c>
      <c r="M21" s="46" t="str">
        <f t="shared" si="1"/>
        <v>Kh¸</v>
      </c>
      <c r="N21" s="90" t="str">
        <f t="shared" si="2"/>
        <v>T«t</v>
      </c>
      <c r="O21" s="17"/>
      <c r="P21" s="68"/>
    </row>
    <row r="22" spans="1:16" ht="15.75" customHeight="1">
      <c r="A22" s="16">
        <v>13</v>
      </c>
      <c r="B22" s="50" t="s">
        <v>218</v>
      </c>
      <c r="C22" s="51" t="s">
        <v>45</v>
      </c>
      <c r="D22" s="13">
        <v>6</v>
      </c>
      <c r="E22" s="56">
        <v>5</v>
      </c>
      <c r="F22" s="56">
        <v>7</v>
      </c>
      <c r="G22" s="56">
        <v>8</v>
      </c>
      <c r="H22" s="56">
        <v>7</v>
      </c>
      <c r="I22" s="56">
        <v>8</v>
      </c>
      <c r="J22" s="57">
        <v>6</v>
      </c>
      <c r="K22" s="57">
        <v>6</v>
      </c>
      <c r="L22" s="85">
        <f t="shared" si="0"/>
        <v>6.655172413793103</v>
      </c>
      <c r="M22" s="46" t="str">
        <f t="shared" si="1"/>
        <v>TBKh¸</v>
      </c>
      <c r="N22" s="90" t="str">
        <f t="shared" si="2"/>
        <v>T«t</v>
      </c>
      <c r="O22" s="17"/>
      <c r="P22" s="68"/>
    </row>
    <row r="23" spans="1:16" ht="15.75" customHeight="1">
      <c r="A23" s="16">
        <v>14</v>
      </c>
      <c r="B23" s="50" t="s">
        <v>219</v>
      </c>
      <c r="C23" s="52" t="s">
        <v>220</v>
      </c>
      <c r="D23" s="13">
        <v>6</v>
      </c>
      <c r="E23" s="56">
        <v>5</v>
      </c>
      <c r="F23" s="56">
        <v>8</v>
      </c>
      <c r="G23" s="56">
        <v>5</v>
      </c>
      <c r="H23" s="56">
        <v>7</v>
      </c>
      <c r="I23" s="56">
        <v>6</v>
      </c>
      <c r="J23" s="57">
        <v>6</v>
      </c>
      <c r="K23" s="57">
        <v>5</v>
      </c>
      <c r="L23" s="85">
        <f t="shared" si="0"/>
        <v>6.172413793103448</v>
      </c>
      <c r="M23" s="46" t="str">
        <f t="shared" si="1"/>
        <v>TBKh¸</v>
      </c>
      <c r="N23" s="90" t="str">
        <f t="shared" si="2"/>
        <v>T«t</v>
      </c>
      <c r="O23" s="17"/>
      <c r="P23" s="68"/>
    </row>
    <row r="24" spans="1:16" ht="15.75" customHeight="1">
      <c r="A24" s="16">
        <v>15</v>
      </c>
      <c r="B24" s="50" t="s">
        <v>221</v>
      </c>
      <c r="C24" s="51" t="s">
        <v>222</v>
      </c>
      <c r="D24" s="13">
        <v>7</v>
      </c>
      <c r="E24" s="56">
        <v>7</v>
      </c>
      <c r="F24" s="56">
        <v>8</v>
      </c>
      <c r="G24" s="56">
        <v>8</v>
      </c>
      <c r="H24" s="56">
        <v>8</v>
      </c>
      <c r="I24" s="56">
        <v>6</v>
      </c>
      <c r="J24" s="57">
        <v>8</v>
      </c>
      <c r="K24" s="57">
        <v>3</v>
      </c>
      <c r="L24" s="85">
        <f t="shared" si="0"/>
        <v>7.103448275862069</v>
      </c>
      <c r="M24" s="46" t="str">
        <f t="shared" si="1"/>
        <v>Kh¸</v>
      </c>
      <c r="N24" s="90" t="str">
        <f t="shared" si="2"/>
        <v>T«t</v>
      </c>
      <c r="O24" s="17"/>
      <c r="P24" s="68"/>
    </row>
    <row r="25" spans="1:16" ht="15.75" customHeight="1">
      <c r="A25" s="16">
        <v>16</v>
      </c>
      <c r="B25" s="50" t="s">
        <v>21</v>
      </c>
      <c r="C25" s="51" t="s">
        <v>223</v>
      </c>
      <c r="D25" s="13">
        <v>6</v>
      </c>
      <c r="E25" s="56">
        <v>6</v>
      </c>
      <c r="F25" s="56">
        <v>7</v>
      </c>
      <c r="G25" s="56">
        <v>6</v>
      </c>
      <c r="H25" s="56">
        <v>7</v>
      </c>
      <c r="I25" s="56">
        <v>6</v>
      </c>
      <c r="J25" s="57">
        <v>8</v>
      </c>
      <c r="K25" s="57">
        <v>6</v>
      </c>
      <c r="L25" s="85">
        <f t="shared" si="0"/>
        <v>6.551724137931035</v>
      </c>
      <c r="M25" s="46" t="str">
        <f t="shared" si="1"/>
        <v>TBKh¸</v>
      </c>
      <c r="N25" s="90" t="str">
        <f t="shared" si="2"/>
        <v>T«t</v>
      </c>
      <c r="O25" s="17"/>
      <c r="P25" s="68"/>
    </row>
    <row r="26" spans="1:16" ht="15.75" customHeight="1">
      <c r="A26" s="16">
        <v>17</v>
      </c>
      <c r="B26" s="50" t="s">
        <v>224</v>
      </c>
      <c r="C26" s="51" t="s">
        <v>225</v>
      </c>
      <c r="D26" s="13">
        <v>7</v>
      </c>
      <c r="E26" s="56">
        <v>8</v>
      </c>
      <c r="F26" s="56">
        <v>9</v>
      </c>
      <c r="G26" s="56">
        <v>8</v>
      </c>
      <c r="H26" s="56">
        <v>9</v>
      </c>
      <c r="I26" s="56">
        <v>8</v>
      </c>
      <c r="J26" s="57">
        <v>9</v>
      </c>
      <c r="K26" s="57">
        <v>8</v>
      </c>
      <c r="L26" s="85">
        <f t="shared" si="0"/>
        <v>8.310344827586206</v>
      </c>
      <c r="M26" s="46" t="str">
        <f t="shared" si="1"/>
        <v>Giái</v>
      </c>
      <c r="N26" s="90" t="str">
        <f t="shared" si="2"/>
        <v>T«t</v>
      </c>
      <c r="O26" s="17"/>
      <c r="P26" s="68"/>
    </row>
    <row r="27" spans="1:16" s="79" customFormat="1" ht="15.75" customHeight="1">
      <c r="A27" s="72">
        <v>18</v>
      </c>
      <c r="B27" s="73" t="s">
        <v>226</v>
      </c>
      <c r="C27" s="74" t="s">
        <v>49</v>
      </c>
      <c r="D27" s="75">
        <v>6</v>
      </c>
      <c r="E27" s="76">
        <v>6</v>
      </c>
      <c r="F27" s="76">
        <v>7</v>
      </c>
      <c r="G27" s="76">
        <v>7</v>
      </c>
      <c r="H27" s="76">
        <v>9</v>
      </c>
      <c r="I27" s="76">
        <v>6</v>
      </c>
      <c r="J27" s="77">
        <v>6</v>
      </c>
      <c r="K27" s="77">
        <v>7</v>
      </c>
      <c r="L27" s="85">
        <f t="shared" si="0"/>
        <v>6.931034482758621</v>
      </c>
      <c r="M27" s="46" t="str">
        <f t="shared" si="1"/>
        <v>TBKh¸</v>
      </c>
      <c r="N27" s="90" t="str">
        <f t="shared" si="2"/>
        <v>T«t</v>
      </c>
      <c r="O27" s="78"/>
      <c r="P27" s="80"/>
    </row>
    <row r="28" spans="1:16" ht="15.75" customHeight="1">
      <c r="A28" s="16">
        <v>19</v>
      </c>
      <c r="B28" s="50" t="s">
        <v>97</v>
      </c>
      <c r="C28" s="51" t="s">
        <v>227</v>
      </c>
      <c r="D28" s="13">
        <v>7</v>
      </c>
      <c r="E28" s="56">
        <v>4</v>
      </c>
      <c r="F28" s="56">
        <v>8</v>
      </c>
      <c r="G28" s="56">
        <v>5</v>
      </c>
      <c r="H28" s="56">
        <v>8</v>
      </c>
      <c r="I28" s="56">
        <v>6</v>
      </c>
      <c r="J28" s="65">
        <v>6</v>
      </c>
      <c r="K28" s="65">
        <v>5</v>
      </c>
      <c r="L28" s="85">
        <f t="shared" si="0"/>
        <v>6.379310344827586</v>
      </c>
      <c r="M28" s="46" t="str">
        <f t="shared" si="1"/>
        <v>TBKh¸</v>
      </c>
      <c r="N28" s="90" t="str">
        <f t="shared" si="2"/>
        <v>T«t</v>
      </c>
      <c r="O28" s="17"/>
      <c r="P28" s="68"/>
    </row>
    <row r="29" spans="1:16" ht="15.75" customHeight="1">
      <c r="A29" s="16">
        <v>20</v>
      </c>
      <c r="B29" s="50" t="s">
        <v>75</v>
      </c>
      <c r="C29" s="51" t="s">
        <v>228</v>
      </c>
      <c r="D29" s="13">
        <v>6</v>
      </c>
      <c r="E29" s="56">
        <v>5</v>
      </c>
      <c r="F29" s="56">
        <v>9</v>
      </c>
      <c r="G29" s="56">
        <v>7</v>
      </c>
      <c r="H29" s="56">
        <v>8</v>
      </c>
      <c r="I29" s="56">
        <v>6</v>
      </c>
      <c r="J29" s="57">
        <v>7</v>
      </c>
      <c r="K29" s="57">
        <v>8</v>
      </c>
      <c r="L29" s="85">
        <f t="shared" si="0"/>
        <v>7.206896551724138</v>
      </c>
      <c r="M29" s="46" t="str">
        <f t="shared" si="1"/>
        <v>Kh¸</v>
      </c>
      <c r="N29" s="90" t="str">
        <f t="shared" si="2"/>
        <v>T«t</v>
      </c>
      <c r="O29" s="17"/>
      <c r="P29" s="68"/>
    </row>
    <row r="30" spans="1:16" ht="15.75" customHeight="1">
      <c r="A30" s="16">
        <v>21</v>
      </c>
      <c r="B30" s="50" t="s">
        <v>39</v>
      </c>
      <c r="C30" s="51" t="s">
        <v>229</v>
      </c>
      <c r="D30" s="13">
        <v>7</v>
      </c>
      <c r="E30" s="56">
        <v>5</v>
      </c>
      <c r="F30" s="56">
        <v>7</v>
      </c>
      <c r="G30" s="56">
        <v>6</v>
      </c>
      <c r="H30" s="56">
        <v>7</v>
      </c>
      <c r="I30" s="56">
        <v>7</v>
      </c>
      <c r="J30" s="57">
        <v>7</v>
      </c>
      <c r="K30" s="57">
        <v>6</v>
      </c>
      <c r="L30" s="85">
        <f t="shared" si="0"/>
        <v>6.551724137931035</v>
      </c>
      <c r="M30" s="46" t="str">
        <f t="shared" si="1"/>
        <v>TBKh¸</v>
      </c>
      <c r="N30" s="90" t="str">
        <f t="shared" si="2"/>
        <v>T«t</v>
      </c>
      <c r="O30" s="17"/>
      <c r="P30" s="68"/>
    </row>
    <row r="31" spans="1:16" ht="15.75" customHeight="1">
      <c r="A31" s="16">
        <v>22</v>
      </c>
      <c r="B31" s="50" t="s">
        <v>21</v>
      </c>
      <c r="C31" s="52" t="s">
        <v>230</v>
      </c>
      <c r="D31" s="13">
        <v>7</v>
      </c>
      <c r="E31" s="56">
        <v>5</v>
      </c>
      <c r="F31" s="56">
        <v>6</v>
      </c>
      <c r="G31" s="56">
        <v>5</v>
      </c>
      <c r="H31" s="56">
        <v>7</v>
      </c>
      <c r="I31" s="56">
        <v>6</v>
      </c>
      <c r="J31" s="57">
        <v>7</v>
      </c>
      <c r="K31" s="57">
        <v>6</v>
      </c>
      <c r="L31" s="85">
        <f t="shared" si="0"/>
        <v>6.172413793103448</v>
      </c>
      <c r="M31" s="46" t="str">
        <f t="shared" si="1"/>
        <v>TBKh¸</v>
      </c>
      <c r="N31" s="90" t="str">
        <f t="shared" si="2"/>
        <v>T«t</v>
      </c>
      <c r="O31" s="17"/>
      <c r="P31" s="68"/>
    </row>
    <row r="32" spans="1:16" ht="15.75" customHeight="1">
      <c r="A32" s="16">
        <v>23</v>
      </c>
      <c r="B32" s="50" t="s">
        <v>26</v>
      </c>
      <c r="C32" s="51" t="s">
        <v>57</v>
      </c>
      <c r="D32" s="13">
        <v>1</v>
      </c>
      <c r="E32" s="56">
        <v>2</v>
      </c>
      <c r="F32" s="56">
        <v>6</v>
      </c>
      <c r="G32" s="56">
        <v>0</v>
      </c>
      <c r="H32" s="56">
        <v>6</v>
      </c>
      <c r="I32" s="56">
        <v>4</v>
      </c>
      <c r="J32" s="57">
        <v>7</v>
      </c>
      <c r="K32" s="57">
        <v>7</v>
      </c>
      <c r="L32" s="85">
        <f t="shared" si="0"/>
        <v>4.137931034482759</v>
      </c>
      <c r="M32" s="46" t="str">
        <f t="shared" si="1"/>
        <v>yÕu</v>
      </c>
      <c r="N32" s="90" t="str">
        <f t="shared" si="2"/>
        <v>T. B×nh</v>
      </c>
      <c r="O32" s="17"/>
      <c r="P32" s="68"/>
    </row>
    <row r="33" spans="1:16" ht="15.75" customHeight="1">
      <c r="A33" s="16">
        <v>24</v>
      </c>
      <c r="B33" s="50"/>
      <c r="C33" s="52"/>
      <c r="D33" s="13"/>
      <c r="E33" s="56"/>
      <c r="F33" s="56"/>
      <c r="G33" s="56"/>
      <c r="H33" s="56"/>
      <c r="I33" s="56"/>
      <c r="J33" s="57"/>
      <c r="K33" s="57"/>
      <c r="L33" s="85">
        <f t="shared" si="0"/>
        <v>0</v>
      </c>
      <c r="M33" s="46" t="str">
        <f t="shared" si="1"/>
        <v>kÐm</v>
      </c>
      <c r="N33" s="90" t="str">
        <f t="shared" si="2"/>
        <v> </v>
      </c>
      <c r="O33" s="17"/>
      <c r="P33" s="68"/>
    </row>
    <row r="34" spans="1:16" ht="15.75" customHeight="1">
      <c r="A34" s="16">
        <v>25</v>
      </c>
      <c r="B34" s="50" t="s">
        <v>221</v>
      </c>
      <c r="C34" s="51" t="s">
        <v>231</v>
      </c>
      <c r="D34" s="13">
        <v>6</v>
      </c>
      <c r="E34" s="56">
        <v>5</v>
      </c>
      <c r="F34" s="56">
        <v>7</v>
      </c>
      <c r="G34" s="56">
        <v>5</v>
      </c>
      <c r="H34" s="56">
        <v>7</v>
      </c>
      <c r="I34" s="56">
        <v>7</v>
      </c>
      <c r="J34" s="57">
        <v>8</v>
      </c>
      <c r="K34" s="57">
        <v>7</v>
      </c>
      <c r="L34" s="85">
        <f t="shared" si="0"/>
        <v>6.482758620689655</v>
      </c>
      <c r="M34" s="46" t="str">
        <f t="shared" si="1"/>
        <v>TBKh¸</v>
      </c>
      <c r="N34" s="90" t="str">
        <f t="shared" si="2"/>
        <v>T«t</v>
      </c>
      <c r="O34" s="17"/>
      <c r="P34" s="68"/>
    </row>
    <row r="35" spans="1:16" ht="15.75" customHeight="1">
      <c r="A35" s="16">
        <v>26</v>
      </c>
      <c r="B35" s="50"/>
      <c r="C35" s="51"/>
      <c r="D35" s="13"/>
      <c r="E35" s="56"/>
      <c r="F35" s="56"/>
      <c r="G35" s="56"/>
      <c r="H35" s="56"/>
      <c r="I35" s="56"/>
      <c r="J35" s="57"/>
      <c r="K35" s="57"/>
      <c r="L35" s="85">
        <f t="shared" si="0"/>
        <v>0</v>
      </c>
      <c r="M35" s="46" t="str">
        <f t="shared" si="1"/>
        <v>kÐm</v>
      </c>
      <c r="N35" s="90" t="str">
        <f t="shared" si="2"/>
        <v> </v>
      </c>
      <c r="O35" s="17"/>
      <c r="P35" s="68"/>
    </row>
    <row r="36" spans="1:16" ht="15.75" customHeight="1">
      <c r="A36" s="16">
        <v>27</v>
      </c>
      <c r="B36" s="50" t="s">
        <v>232</v>
      </c>
      <c r="C36" s="51" t="s">
        <v>65</v>
      </c>
      <c r="D36" s="13">
        <v>7</v>
      </c>
      <c r="E36" s="56">
        <v>7</v>
      </c>
      <c r="F36" s="56">
        <v>7</v>
      </c>
      <c r="G36" s="56">
        <v>8</v>
      </c>
      <c r="H36" s="56">
        <v>8</v>
      </c>
      <c r="I36" s="56">
        <v>7</v>
      </c>
      <c r="J36" s="57">
        <v>7</v>
      </c>
      <c r="K36" s="57">
        <v>8</v>
      </c>
      <c r="L36" s="85">
        <f t="shared" si="0"/>
        <v>7.413793103448276</v>
      </c>
      <c r="M36" s="46" t="str">
        <f t="shared" si="1"/>
        <v>Kh¸</v>
      </c>
      <c r="N36" s="90" t="str">
        <f t="shared" si="2"/>
        <v>T«t</v>
      </c>
      <c r="O36" s="17"/>
      <c r="P36" s="68"/>
    </row>
    <row r="37" spans="1:16" ht="15.75" customHeight="1">
      <c r="A37" s="16">
        <v>28</v>
      </c>
      <c r="B37" s="50" t="s">
        <v>95</v>
      </c>
      <c r="C37" s="51" t="s">
        <v>264</v>
      </c>
      <c r="D37" s="13">
        <v>6</v>
      </c>
      <c r="E37" s="56">
        <v>6</v>
      </c>
      <c r="F37" s="56">
        <v>6</v>
      </c>
      <c r="G37" s="56">
        <v>6</v>
      </c>
      <c r="H37" s="56">
        <v>7</v>
      </c>
      <c r="I37" s="56">
        <v>7</v>
      </c>
      <c r="J37" s="57">
        <v>7</v>
      </c>
      <c r="K37" s="57">
        <v>6</v>
      </c>
      <c r="L37" s="85">
        <f t="shared" si="0"/>
        <v>6.344827586206897</v>
      </c>
      <c r="M37" s="46" t="str">
        <f t="shared" si="1"/>
        <v>TBKh¸</v>
      </c>
      <c r="N37" s="90" t="str">
        <f t="shared" si="2"/>
        <v>T«t</v>
      </c>
      <c r="O37" s="17"/>
      <c r="P37" s="68"/>
    </row>
    <row r="38" spans="1:16" ht="15.75" customHeight="1">
      <c r="A38" s="16">
        <v>29</v>
      </c>
      <c r="B38" s="50" t="s">
        <v>145</v>
      </c>
      <c r="C38" s="51" t="s">
        <v>233</v>
      </c>
      <c r="D38" s="13">
        <v>6</v>
      </c>
      <c r="E38" s="56">
        <v>6</v>
      </c>
      <c r="F38" s="56">
        <v>7</v>
      </c>
      <c r="G38" s="56">
        <v>8</v>
      </c>
      <c r="H38" s="56">
        <v>7</v>
      </c>
      <c r="I38" s="56">
        <v>7</v>
      </c>
      <c r="J38" s="57">
        <v>7</v>
      </c>
      <c r="K38" s="57">
        <v>6</v>
      </c>
      <c r="L38" s="85">
        <f t="shared" si="0"/>
        <v>6.793103448275862</v>
      </c>
      <c r="M38" s="46" t="str">
        <f t="shared" si="1"/>
        <v>TBKh¸</v>
      </c>
      <c r="N38" s="90" t="str">
        <f t="shared" si="2"/>
        <v>T«t</v>
      </c>
      <c r="O38" s="17"/>
      <c r="P38" s="68"/>
    </row>
    <row r="39" spans="1:16" ht="15.75" customHeight="1">
      <c r="A39" s="16">
        <v>30</v>
      </c>
      <c r="B39" s="50" t="s">
        <v>21</v>
      </c>
      <c r="C39" s="51" t="s">
        <v>234</v>
      </c>
      <c r="D39" s="13">
        <v>7</v>
      </c>
      <c r="E39" s="56">
        <v>5</v>
      </c>
      <c r="F39" s="56">
        <v>6</v>
      </c>
      <c r="G39" s="56">
        <v>4</v>
      </c>
      <c r="H39" s="56">
        <v>6</v>
      </c>
      <c r="I39" s="56">
        <v>7</v>
      </c>
      <c r="J39" s="57">
        <v>6</v>
      </c>
      <c r="K39" s="57">
        <v>3</v>
      </c>
      <c r="L39" s="85">
        <f t="shared" si="0"/>
        <v>5.517241379310345</v>
      </c>
      <c r="M39" s="46" t="str">
        <f t="shared" si="1"/>
        <v>T.B×nh</v>
      </c>
      <c r="N39" s="90" t="str">
        <f t="shared" si="2"/>
        <v>Kh¸</v>
      </c>
      <c r="O39" s="17"/>
      <c r="P39" s="68"/>
    </row>
    <row r="40" spans="1:16" ht="15.75" customHeight="1">
      <c r="A40" s="16">
        <v>31</v>
      </c>
      <c r="B40" s="50" t="s">
        <v>156</v>
      </c>
      <c r="C40" s="51" t="s">
        <v>235</v>
      </c>
      <c r="D40" s="13">
        <v>7</v>
      </c>
      <c r="E40" s="56">
        <v>5</v>
      </c>
      <c r="F40" s="56">
        <v>7</v>
      </c>
      <c r="G40" s="56">
        <v>7</v>
      </c>
      <c r="H40" s="56">
        <v>7</v>
      </c>
      <c r="I40" s="56">
        <v>7</v>
      </c>
      <c r="J40" s="57">
        <v>6</v>
      </c>
      <c r="K40" s="57">
        <v>8</v>
      </c>
      <c r="L40" s="85">
        <f t="shared" si="0"/>
        <v>6.793103448275862</v>
      </c>
      <c r="M40" s="46" t="str">
        <f t="shared" si="1"/>
        <v>TBKh¸</v>
      </c>
      <c r="N40" s="90" t="str">
        <f t="shared" si="2"/>
        <v>T«t</v>
      </c>
      <c r="O40" s="17"/>
      <c r="P40" s="68"/>
    </row>
    <row r="41" spans="1:16" ht="15.75" customHeight="1">
      <c r="A41" s="16">
        <v>32</v>
      </c>
      <c r="B41" s="50" t="s">
        <v>26</v>
      </c>
      <c r="C41" s="51" t="s">
        <v>236</v>
      </c>
      <c r="D41" s="13">
        <v>7</v>
      </c>
      <c r="E41" s="56">
        <v>5</v>
      </c>
      <c r="F41" s="56">
        <v>8</v>
      </c>
      <c r="G41" s="56">
        <v>7</v>
      </c>
      <c r="H41" s="56">
        <v>8</v>
      </c>
      <c r="I41" s="56">
        <v>7</v>
      </c>
      <c r="J41" s="57">
        <v>8</v>
      </c>
      <c r="K41" s="57">
        <v>8</v>
      </c>
      <c r="L41" s="85">
        <f t="shared" si="0"/>
        <v>7.344827586206897</v>
      </c>
      <c r="M41" s="46" t="str">
        <f t="shared" si="1"/>
        <v>Kh¸</v>
      </c>
      <c r="N41" s="90" t="str">
        <f t="shared" si="2"/>
        <v>T«t</v>
      </c>
      <c r="O41" s="17"/>
      <c r="P41" s="68"/>
    </row>
    <row r="42" spans="1:16" ht="15.75" customHeight="1">
      <c r="A42" s="16">
        <v>33</v>
      </c>
      <c r="B42" s="50"/>
      <c r="C42" s="51"/>
      <c r="D42" s="13"/>
      <c r="E42" s="56"/>
      <c r="F42" s="56"/>
      <c r="G42" s="56"/>
      <c r="H42" s="56"/>
      <c r="I42" s="56"/>
      <c r="J42" s="57"/>
      <c r="K42" s="57"/>
      <c r="L42" s="85"/>
      <c r="M42" s="46"/>
      <c r="N42" s="90" t="str">
        <f t="shared" si="2"/>
        <v> </v>
      </c>
      <c r="O42" s="17"/>
      <c r="P42" s="68"/>
    </row>
    <row r="43" spans="1:16" ht="15.75" customHeight="1">
      <c r="A43" s="16">
        <v>34</v>
      </c>
      <c r="B43" s="53" t="s">
        <v>134</v>
      </c>
      <c r="C43" s="51" t="s">
        <v>76</v>
      </c>
      <c r="D43" s="13">
        <v>6</v>
      </c>
      <c r="E43" s="56">
        <v>7</v>
      </c>
      <c r="F43" s="56">
        <v>6</v>
      </c>
      <c r="G43" s="56">
        <v>5</v>
      </c>
      <c r="H43" s="56">
        <v>7</v>
      </c>
      <c r="I43" s="56">
        <v>6</v>
      </c>
      <c r="J43" s="57">
        <v>6</v>
      </c>
      <c r="K43" s="57">
        <v>7</v>
      </c>
      <c r="L43" s="85">
        <f aca="true" t="shared" si="3" ref="L43:L60">(SUMPRODUCT(D43:K43,D$9:K$9))/SUM(D$9:K$9)</f>
        <v>6.241379310344827</v>
      </c>
      <c r="M43" s="46" t="str">
        <f t="shared" si="1"/>
        <v>TBKh¸</v>
      </c>
      <c r="N43" s="90" t="str">
        <f t="shared" si="2"/>
        <v>T«t</v>
      </c>
      <c r="O43" s="17"/>
      <c r="P43" s="68"/>
    </row>
    <row r="44" spans="1:16" ht="15.75" customHeight="1">
      <c r="A44" s="16">
        <v>35</v>
      </c>
      <c r="B44" s="50" t="s">
        <v>237</v>
      </c>
      <c r="C44" s="51" t="s">
        <v>238</v>
      </c>
      <c r="D44" s="13">
        <v>7</v>
      </c>
      <c r="E44" s="56">
        <v>6</v>
      </c>
      <c r="F44" s="56">
        <v>6</v>
      </c>
      <c r="G44" s="56">
        <v>4</v>
      </c>
      <c r="H44" s="56">
        <v>7</v>
      </c>
      <c r="I44" s="56">
        <v>7</v>
      </c>
      <c r="J44" s="57">
        <v>7</v>
      </c>
      <c r="K44" s="57">
        <v>5</v>
      </c>
      <c r="L44" s="85">
        <f t="shared" si="3"/>
        <v>6.103448275862069</v>
      </c>
      <c r="M44" s="46" t="str">
        <f t="shared" si="1"/>
        <v>TBKh¸</v>
      </c>
      <c r="N44" s="90" t="str">
        <f t="shared" si="2"/>
        <v>T«t</v>
      </c>
      <c r="O44" s="17"/>
      <c r="P44" s="68"/>
    </row>
    <row r="45" spans="1:16" ht="15.75" customHeight="1">
      <c r="A45" s="16">
        <v>36</v>
      </c>
      <c r="B45" s="50" t="s">
        <v>21</v>
      </c>
      <c r="C45" s="51" t="s">
        <v>239</v>
      </c>
      <c r="D45" s="13">
        <v>8</v>
      </c>
      <c r="E45" s="56">
        <v>6</v>
      </c>
      <c r="F45" s="56">
        <v>7</v>
      </c>
      <c r="G45" s="56">
        <v>4</v>
      </c>
      <c r="H45" s="56">
        <v>8</v>
      </c>
      <c r="I45" s="56">
        <v>7</v>
      </c>
      <c r="J45" s="57">
        <v>7</v>
      </c>
      <c r="K45" s="57">
        <v>7</v>
      </c>
      <c r="L45" s="85">
        <f t="shared" si="3"/>
        <v>6.793103448275862</v>
      </c>
      <c r="M45" s="46" t="str">
        <f t="shared" si="1"/>
        <v>TBKh¸</v>
      </c>
      <c r="N45" s="90" t="str">
        <f t="shared" si="2"/>
        <v>T«t</v>
      </c>
      <c r="O45" s="17"/>
      <c r="P45" s="68"/>
    </row>
    <row r="46" spans="1:16" ht="15.75" customHeight="1">
      <c r="A46" s="16">
        <v>37</v>
      </c>
      <c r="B46" s="50" t="s">
        <v>240</v>
      </c>
      <c r="C46" s="51" t="s">
        <v>86</v>
      </c>
      <c r="D46" s="13">
        <v>6</v>
      </c>
      <c r="E46" s="56">
        <v>5</v>
      </c>
      <c r="F46" s="56">
        <v>6</v>
      </c>
      <c r="G46" s="56">
        <v>7</v>
      </c>
      <c r="H46" s="56">
        <v>8</v>
      </c>
      <c r="I46" s="56">
        <v>4</v>
      </c>
      <c r="J46" s="57">
        <v>0</v>
      </c>
      <c r="K46" s="57">
        <v>6</v>
      </c>
      <c r="L46" s="85">
        <f t="shared" si="3"/>
        <v>5.620689655172414</v>
      </c>
      <c r="M46" s="46" t="str">
        <f t="shared" si="1"/>
        <v>T.B×nh</v>
      </c>
      <c r="N46" s="90" t="str">
        <f t="shared" si="2"/>
        <v>Kh¸</v>
      </c>
      <c r="O46" s="17"/>
      <c r="P46" s="68"/>
    </row>
    <row r="47" spans="1:16" ht="15.75" customHeight="1">
      <c r="A47" s="16">
        <v>38</v>
      </c>
      <c r="B47" s="50" t="s">
        <v>241</v>
      </c>
      <c r="C47" s="51" t="s">
        <v>89</v>
      </c>
      <c r="D47" s="13">
        <v>7</v>
      </c>
      <c r="E47" s="56">
        <v>5</v>
      </c>
      <c r="F47" s="56">
        <v>6</v>
      </c>
      <c r="G47" s="56">
        <v>8</v>
      </c>
      <c r="H47" s="56">
        <v>8</v>
      </c>
      <c r="I47" s="56">
        <v>5</v>
      </c>
      <c r="J47" s="57">
        <v>7</v>
      </c>
      <c r="K47" s="57">
        <v>7</v>
      </c>
      <c r="L47" s="85">
        <f t="shared" si="3"/>
        <v>6.793103448275862</v>
      </c>
      <c r="M47" s="46" t="str">
        <f t="shared" si="1"/>
        <v>TBKh¸</v>
      </c>
      <c r="N47" s="90" t="str">
        <f t="shared" si="2"/>
        <v>T«t</v>
      </c>
      <c r="O47" s="17"/>
      <c r="P47" s="68"/>
    </row>
    <row r="48" spans="1:16" ht="15.75" customHeight="1">
      <c r="A48" s="16">
        <v>39</v>
      </c>
      <c r="B48" s="50" t="s">
        <v>242</v>
      </c>
      <c r="C48" s="52" t="s">
        <v>89</v>
      </c>
      <c r="D48" s="13">
        <v>6</v>
      </c>
      <c r="E48" s="56">
        <v>5</v>
      </c>
      <c r="F48" s="56">
        <v>7</v>
      </c>
      <c r="G48" s="56">
        <v>5</v>
      </c>
      <c r="H48" s="56">
        <v>7</v>
      </c>
      <c r="I48" s="56">
        <v>6</v>
      </c>
      <c r="J48" s="57">
        <v>6</v>
      </c>
      <c r="K48" s="57">
        <v>6</v>
      </c>
      <c r="L48" s="85">
        <f t="shared" si="3"/>
        <v>6.103448275862069</v>
      </c>
      <c r="M48" s="46" t="str">
        <f t="shared" si="1"/>
        <v>TBKh¸</v>
      </c>
      <c r="N48" s="90" t="str">
        <f t="shared" si="2"/>
        <v>T«t</v>
      </c>
      <c r="O48" s="17"/>
      <c r="P48" s="68"/>
    </row>
    <row r="49" spans="1:16" ht="15.75" customHeight="1">
      <c r="A49" s="16">
        <v>40</v>
      </c>
      <c r="B49" s="50"/>
      <c r="C49" s="51"/>
      <c r="D49" s="13"/>
      <c r="E49" s="56"/>
      <c r="F49" s="56"/>
      <c r="G49" s="56"/>
      <c r="H49" s="56"/>
      <c r="I49" s="56"/>
      <c r="J49" s="57"/>
      <c r="K49" s="57"/>
      <c r="L49" s="85"/>
      <c r="M49" s="46"/>
      <c r="N49" s="90" t="str">
        <f t="shared" si="2"/>
        <v> </v>
      </c>
      <c r="O49" s="17"/>
      <c r="P49" s="68"/>
    </row>
    <row r="50" spans="1:16" ht="15.75" customHeight="1">
      <c r="A50" s="16">
        <v>41</v>
      </c>
      <c r="B50" s="50"/>
      <c r="C50" s="51"/>
      <c r="D50" s="13"/>
      <c r="E50" s="56"/>
      <c r="F50" s="56"/>
      <c r="G50" s="56"/>
      <c r="H50" s="56"/>
      <c r="I50" s="56"/>
      <c r="J50" s="57"/>
      <c r="K50" s="57"/>
      <c r="L50" s="85"/>
      <c r="M50" s="46"/>
      <c r="N50" s="90" t="str">
        <f t="shared" si="2"/>
        <v> </v>
      </c>
      <c r="O50" s="17"/>
      <c r="P50" s="68"/>
    </row>
    <row r="51" spans="1:16" ht="15.75" customHeight="1">
      <c r="A51" s="16">
        <v>42</v>
      </c>
      <c r="B51" s="50" t="s">
        <v>21</v>
      </c>
      <c r="C51" s="51" t="s">
        <v>243</v>
      </c>
      <c r="D51" s="13">
        <v>7</v>
      </c>
      <c r="E51" s="56">
        <v>7</v>
      </c>
      <c r="F51" s="56">
        <v>7</v>
      </c>
      <c r="G51" s="56">
        <v>6</v>
      </c>
      <c r="H51" s="56">
        <v>8</v>
      </c>
      <c r="I51" s="56">
        <v>6</v>
      </c>
      <c r="J51" s="57">
        <v>8</v>
      </c>
      <c r="K51" s="57">
        <v>6</v>
      </c>
      <c r="L51" s="85">
        <f t="shared" si="3"/>
        <v>6.9655172413793105</v>
      </c>
      <c r="M51" s="46" t="s">
        <v>321</v>
      </c>
      <c r="N51" s="90" t="str">
        <f t="shared" si="2"/>
        <v>T«t</v>
      </c>
      <c r="O51" s="17"/>
      <c r="P51" s="68"/>
    </row>
    <row r="52" spans="1:16" ht="15.75" customHeight="1">
      <c r="A52" s="16">
        <v>43</v>
      </c>
      <c r="B52" s="50" t="s">
        <v>244</v>
      </c>
      <c r="C52" s="51" t="s">
        <v>245</v>
      </c>
      <c r="D52" s="13">
        <v>6</v>
      </c>
      <c r="E52" s="56">
        <v>5</v>
      </c>
      <c r="F52" s="56">
        <v>6</v>
      </c>
      <c r="G52" s="56">
        <v>0</v>
      </c>
      <c r="H52" s="56">
        <v>8</v>
      </c>
      <c r="I52" s="56">
        <v>5</v>
      </c>
      <c r="J52" s="57">
        <v>7</v>
      </c>
      <c r="K52" s="57">
        <v>6</v>
      </c>
      <c r="L52" s="85">
        <f t="shared" si="3"/>
        <v>5.448275862068965</v>
      </c>
      <c r="M52" s="46" t="str">
        <f t="shared" si="1"/>
        <v>T.B×nh</v>
      </c>
      <c r="N52" s="90" t="str">
        <f t="shared" si="2"/>
        <v>Kh¸</v>
      </c>
      <c r="O52" s="17"/>
      <c r="P52" s="68"/>
    </row>
    <row r="53" spans="1:16" ht="15.75" customHeight="1">
      <c r="A53" s="16">
        <v>44</v>
      </c>
      <c r="B53" s="50" t="s">
        <v>21</v>
      </c>
      <c r="C53" s="51" t="s">
        <v>246</v>
      </c>
      <c r="D53" s="13">
        <v>8</v>
      </c>
      <c r="E53" s="56">
        <v>5</v>
      </c>
      <c r="F53" s="56">
        <v>7</v>
      </c>
      <c r="G53" s="56">
        <v>6</v>
      </c>
      <c r="H53" s="56">
        <v>8</v>
      </c>
      <c r="I53" s="56">
        <v>4</v>
      </c>
      <c r="J53" s="57">
        <v>7</v>
      </c>
      <c r="K53" s="57">
        <v>8</v>
      </c>
      <c r="L53" s="85">
        <f t="shared" si="3"/>
        <v>6.862068965517241</v>
      </c>
      <c r="M53" s="46" t="str">
        <f t="shared" si="1"/>
        <v>TBKh¸</v>
      </c>
      <c r="N53" s="90" t="str">
        <f t="shared" si="2"/>
        <v>T«t</v>
      </c>
      <c r="O53" s="17"/>
      <c r="P53" s="68"/>
    </row>
    <row r="54" spans="1:16" ht="15.75" customHeight="1">
      <c r="A54" s="16">
        <v>45</v>
      </c>
      <c r="B54" s="50" t="s">
        <v>21</v>
      </c>
      <c r="C54" s="51" t="s">
        <v>247</v>
      </c>
      <c r="D54" s="13">
        <v>8</v>
      </c>
      <c r="E54" s="56">
        <v>5</v>
      </c>
      <c r="F54" s="56">
        <v>7</v>
      </c>
      <c r="G54" s="56">
        <v>7</v>
      </c>
      <c r="H54" s="56">
        <v>7</v>
      </c>
      <c r="I54" s="56">
        <v>6</v>
      </c>
      <c r="J54" s="57">
        <v>7</v>
      </c>
      <c r="K54" s="57">
        <v>7</v>
      </c>
      <c r="L54" s="85">
        <f t="shared" si="3"/>
        <v>6.862068965517241</v>
      </c>
      <c r="M54" s="46" t="str">
        <f t="shared" si="1"/>
        <v>TBKh¸</v>
      </c>
      <c r="N54" s="90" t="str">
        <f t="shared" si="2"/>
        <v>T«t</v>
      </c>
      <c r="O54" s="17"/>
      <c r="P54" s="68"/>
    </row>
    <row r="55" spans="1:16" ht="15.75" customHeight="1">
      <c r="A55" s="16">
        <v>46</v>
      </c>
      <c r="B55" s="50" t="s">
        <v>248</v>
      </c>
      <c r="C55" s="51" t="s">
        <v>249</v>
      </c>
      <c r="D55" s="13">
        <v>6</v>
      </c>
      <c r="E55" s="56">
        <v>5</v>
      </c>
      <c r="F55" s="56">
        <v>7</v>
      </c>
      <c r="G55" s="56">
        <v>5</v>
      </c>
      <c r="H55" s="56">
        <v>7</v>
      </c>
      <c r="I55" s="56">
        <v>7</v>
      </c>
      <c r="J55" s="57">
        <v>7</v>
      </c>
      <c r="K55" s="57">
        <v>7</v>
      </c>
      <c r="L55" s="85">
        <f t="shared" si="3"/>
        <v>6.379310344827586</v>
      </c>
      <c r="M55" s="46" t="str">
        <f t="shared" si="1"/>
        <v>TBKh¸</v>
      </c>
      <c r="N55" s="90" t="str">
        <f t="shared" si="2"/>
        <v>T«t</v>
      </c>
      <c r="O55" s="17"/>
      <c r="P55" s="68"/>
    </row>
    <row r="56" spans="1:16" ht="15.75" customHeight="1">
      <c r="A56" s="16">
        <v>47</v>
      </c>
      <c r="B56" s="50" t="s">
        <v>39</v>
      </c>
      <c r="C56" s="51" t="s">
        <v>250</v>
      </c>
      <c r="D56" s="13">
        <v>8</v>
      </c>
      <c r="E56" s="56">
        <v>6</v>
      </c>
      <c r="F56" s="56">
        <v>7</v>
      </c>
      <c r="G56" s="56">
        <v>8</v>
      </c>
      <c r="H56" s="56">
        <v>7</v>
      </c>
      <c r="I56" s="56">
        <v>6</v>
      </c>
      <c r="J56" s="57">
        <v>7</v>
      </c>
      <c r="K56" s="57">
        <v>7</v>
      </c>
      <c r="L56" s="85">
        <f t="shared" si="3"/>
        <v>7.103448275862069</v>
      </c>
      <c r="M56" s="46" t="str">
        <f t="shared" si="1"/>
        <v>Kh¸</v>
      </c>
      <c r="N56" s="90" t="str">
        <f t="shared" si="2"/>
        <v>T«t</v>
      </c>
      <c r="O56" s="17"/>
      <c r="P56" s="68"/>
    </row>
    <row r="57" spans="1:16" ht="15.75" customHeight="1">
      <c r="A57" s="16">
        <v>48</v>
      </c>
      <c r="B57" s="50" t="s">
        <v>251</v>
      </c>
      <c r="C57" s="51" t="s">
        <v>252</v>
      </c>
      <c r="D57" s="13">
        <v>6</v>
      </c>
      <c r="E57" s="56">
        <v>5</v>
      </c>
      <c r="F57" s="56">
        <v>6</v>
      </c>
      <c r="G57" s="56">
        <v>6</v>
      </c>
      <c r="H57" s="56">
        <v>8</v>
      </c>
      <c r="I57" s="56">
        <v>4</v>
      </c>
      <c r="J57" s="57">
        <v>6</v>
      </c>
      <c r="K57" s="57">
        <v>7</v>
      </c>
      <c r="L57" s="85">
        <f t="shared" si="3"/>
        <v>6.206896551724138</v>
      </c>
      <c r="M57" s="46" t="str">
        <f t="shared" si="1"/>
        <v>TBKh¸</v>
      </c>
      <c r="N57" s="90" t="str">
        <f t="shared" si="2"/>
        <v>T«t</v>
      </c>
      <c r="O57" s="17"/>
      <c r="P57" s="68"/>
    </row>
    <row r="58" spans="1:16" ht="15.75" customHeight="1">
      <c r="A58" s="16">
        <v>49</v>
      </c>
      <c r="B58" s="50" t="s">
        <v>253</v>
      </c>
      <c r="C58" s="51" t="s">
        <v>252</v>
      </c>
      <c r="D58" s="13">
        <v>7</v>
      </c>
      <c r="E58" s="56">
        <v>5</v>
      </c>
      <c r="F58" s="56">
        <v>6</v>
      </c>
      <c r="G58" s="56">
        <v>5</v>
      </c>
      <c r="H58" s="56">
        <v>7</v>
      </c>
      <c r="I58" s="56">
        <v>7</v>
      </c>
      <c r="J58" s="57">
        <v>8</v>
      </c>
      <c r="K58" s="57">
        <v>7</v>
      </c>
      <c r="L58" s="85">
        <f t="shared" si="3"/>
        <v>6.448275862068965</v>
      </c>
      <c r="M58" s="46" t="str">
        <f t="shared" si="1"/>
        <v>TBKh¸</v>
      </c>
      <c r="N58" s="90" t="str">
        <f t="shared" si="2"/>
        <v>T«t</v>
      </c>
      <c r="O58" s="17"/>
      <c r="P58" s="68"/>
    </row>
    <row r="59" spans="1:16" ht="15.75" customHeight="1">
      <c r="A59" s="16">
        <v>50</v>
      </c>
      <c r="B59" s="50" t="s">
        <v>254</v>
      </c>
      <c r="C59" s="51" t="s">
        <v>255</v>
      </c>
      <c r="D59" s="13">
        <v>7</v>
      </c>
      <c r="E59" s="56">
        <v>5</v>
      </c>
      <c r="F59" s="56">
        <v>7</v>
      </c>
      <c r="G59" s="56">
        <v>6</v>
      </c>
      <c r="H59" s="56">
        <v>7</v>
      </c>
      <c r="I59" s="56">
        <v>7</v>
      </c>
      <c r="J59" s="57">
        <v>8</v>
      </c>
      <c r="K59" s="57">
        <v>6</v>
      </c>
      <c r="L59" s="85">
        <f t="shared" si="3"/>
        <v>6.655172413793103</v>
      </c>
      <c r="M59" s="46" t="str">
        <f t="shared" si="1"/>
        <v>TBKh¸</v>
      </c>
      <c r="N59" s="90" t="str">
        <f t="shared" si="2"/>
        <v>T«t</v>
      </c>
      <c r="O59" s="17"/>
      <c r="P59" s="68"/>
    </row>
    <row r="60" spans="1:16" ht="15.75" customHeight="1">
      <c r="A60" s="16">
        <v>51</v>
      </c>
      <c r="B60" s="53" t="s">
        <v>21</v>
      </c>
      <c r="C60" s="51" t="s">
        <v>35</v>
      </c>
      <c r="D60" s="13">
        <v>7</v>
      </c>
      <c r="E60" s="56">
        <v>8</v>
      </c>
      <c r="F60" s="56">
        <v>8</v>
      </c>
      <c r="G60" s="56">
        <v>4</v>
      </c>
      <c r="H60" s="56">
        <v>7</v>
      </c>
      <c r="I60" s="56">
        <v>6</v>
      </c>
      <c r="J60" s="57">
        <v>8</v>
      </c>
      <c r="K60" s="57">
        <v>5</v>
      </c>
      <c r="L60" s="85">
        <f t="shared" si="3"/>
        <v>6.689655172413793</v>
      </c>
      <c r="M60" s="46" t="str">
        <f t="shared" si="1"/>
        <v>TBKh¸</v>
      </c>
      <c r="N60" s="90" t="str">
        <f t="shared" si="2"/>
        <v>T«t</v>
      </c>
      <c r="O60" s="17"/>
      <c r="P60" s="68"/>
    </row>
    <row r="61" spans="1:15" ht="15.75" customHeight="1" thickBot="1">
      <c r="A61" s="18"/>
      <c r="B61" s="19"/>
      <c r="C61" s="20"/>
      <c r="D61" s="21"/>
      <c r="E61" s="21"/>
      <c r="F61" s="21"/>
      <c r="G61" s="21"/>
      <c r="H61" s="21"/>
      <c r="I61" s="21"/>
      <c r="J61" s="28"/>
      <c r="K61" s="28"/>
      <c r="L61" s="59"/>
      <c r="M61" s="47"/>
      <c r="N61" s="21"/>
      <c r="O61" s="22"/>
    </row>
    <row r="62" ht="18.75" thickTop="1"/>
    <row r="63" spans="2:12" ht="18">
      <c r="B63" s="1" t="s">
        <v>116</v>
      </c>
      <c r="L63" s="1" t="s">
        <v>118</v>
      </c>
    </row>
    <row r="67" spans="2:12" s="38" customFormat="1" ht="18">
      <c r="B67" s="38" t="s">
        <v>117</v>
      </c>
      <c r="L67" s="38" t="s">
        <v>119</v>
      </c>
    </row>
  </sheetData>
  <autoFilter ref="L1:L67"/>
  <mergeCells count="7">
    <mergeCell ref="A3:O3"/>
    <mergeCell ref="A4:O4"/>
    <mergeCell ref="A6:A9"/>
    <mergeCell ref="B6:C9"/>
    <mergeCell ref="D6:K6"/>
    <mergeCell ref="L6:L9"/>
    <mergeCell ref="N6:N9"/>
  </mergeCells>
  <printOptions/>
  <pageMargins left="0.28" right="0.16" top="0.48" bottom="0.3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8">
      <selection activeCell="C36" sqref="C36"/>
    </sheetView>
  </sheetViews>
  <sheetFormatPr defaultColWidth="9.140625" defaultRowHeight="12.75"/>
  <cols>
    <col min="1" max="1" width="5.57421875" style="1" customWidth="1"/>
    <col min="2" max="2" width="14.421875" style="1" customWidth="1"/>
    <col min="3" max="3" width="6.8515625" style="1" customWidth="1"/>
    <col min="4" max="4" width="8.28125" style="1" customWidth="1"/>
    <col min="5" max="5" width="8.140625" style="1" customWidth="1"/>
    <col min="6" max="6" width="8.57421875" style="1" customWidth="1"/>
    <col min="7" max="7" width="6.57421875" style="1" customWidth="1"/>
    <col min="8" max="8" width="8.140625" style="1" customWidth="1"/>
    <col min="9" max="9" width="7.57421875" style="1" customWidth="1"/>
    <col min="10" max="10" width="9.00390625" style="1" customWidth="1"/>
    <col min="11" max="11" width="9.421875" style="1" customWidth="1"/>
    <col min="12" max="12" width="7.140625" style="1" customWidth="1"/>
    <col min="13" max="13" width="8.28125" style="1" customWidth="1"/>
    <col min="14" max="14" width="9.57421875" style="1" customWidth="1"/>
    <col min="15" max="16384" width="9.140625" style="1" customWidth="1"/>
  </cols>
  <sheetData>
    <row r="1" spans="1:2" ht="18">
      <c r="A1" s="23" t="s">
        <v>0</v>
      </c>
      <c r="B1" s="23"/>
    </row>
    <row r="2" spans="1:4" ht="18">
      <c r="A2" s="23" t="s">
        <v>1</v>
      </c>
      <c r="B2" s="23"/>
      <c r="C2" s="23"/>
      <c r="D2" s="23"/>
    </row>
    <row r="3" spans="1:15" ht="20.25">
      <c r="A3" s="258" t="s">
        <v>324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8.75">
      <c r="A4" s="259" t="s">
        <v>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1" ht="19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19.5" thickTop="1">
      <c r="A6" s="262" t="s">
        <v>4</v>
      </c>
      <c r="B6" s="255" t="s">
        <v>111</v>
      </c>
      <c r="C6" s="255"/>
      <c r="D6" s="264" t="s">
        <v>110</v>
      </c>
      <c r="E6" s="264"/>
      <c r="F6" s="264"/>
      <c r="G6" s="264"/>
      <c r="H6" s="264"/>
      <c r="I6" s="264"/>
      <c r="J6" s="265"/>
      <c r="K6" s="265"/>
      <c r="L6" s="255" t="s">
        <v>112</v>
      </c>
      <c r="M6" s="35"/>
      <c r="N6" s="255" t="s">
        <v>113</v>
      </c>
      <c r="O6" s="29"/>
    </row>
    <row r="7" spans="1:15" ht="18.75">
      <c r="A7" s="263"/>
      <c r="B7" s="256"/>
      <c r="C7" s="256"/>
      <c r="D7" s="66" t="s">
        <v>265</v>
      </c>
      <c r="E7" s="66" t="s">
        <v>320</v>
      </c>
      <c r="F7" s="66" t="s">
        <v>266</v>
      </c>
      <c r="G7" s="66" t="s">
        <v>267</v>
      </c>
      <c r="H7" s="66" t="s">
        <v>268</v>
      </c>
      <c r="I7" s="66" t="s">
        <v>269</v>
      </c>
      <c r="J7" s="67" t="s">
        <v>270</v>
      </c>
      <c r="K7" s="67" t="s">
        <v>271</v>
      </c>
      <c r="L7" s="256"/>
      <c r="M7" s="36" t="s">
        <v>122</v>
      </c>
      <c r="N7" s="256"/>
      <c r="O7" s="30" t="s">
        <v>114</v>
      </c>
    </row>
    <row r="8" spans="1:15" ht="18.75">
      <c r="A8" s="263"/>
      <c r="B8" s="256"/>
      <c r="C8" s="256"/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256"/>
      <c r="M8" s="36" t="s">
        <v>123</v>
      </c>
      <c r="N8" s="256"/>
      <c r="O8" s="30" t="s">
        <v>115</v>
      </c>
    </row>
    <row r="9" spans="1:15" ht="19.5" thickBot="1">
      <c r="A9" s="263"/>
      <c r="B9" s="257"/>
      <c r="C9" s="257"/>
      <c r="D9" s="32">
        <v>4</v>
      </c>
      <c r="E9" s="32">
        <v>3</v>
      </c>
      <c r="F9" s="32">
        <v>5</v>
      </c>
      <c r="G9" s="32">
        <v>4</v>
      </c>
      <c r="H9" s="32">
        <v>5</v>
      </c>
      <c r="I9" s="32">
        <v>2</v>
      </c>
      <c r="J9" s="33">
        <v>3</v>
      </c>
      <c r="K9" s="33">
        <v>3</v>
      </c>
      <c r="L9" s="257"/>
      <c r="M9" s="37"/>
      <c r="N9" s="257"/>
      <c r="O9" s="31"/>
    </row>
    <row r="10" spans="1:16" ht="15.75" customHeight="1" thickTop="1">
      <c r="A10" s="34">
        <v>1</v>
      </c>
      <c r="B10" s="93" t="s">
        <v>95</v>
      </c>
      <c r="C10" s="94" t="s">
        <v>272</v>
      </c>
      <c r="D10" s="12">
        <v>6</v>
      </c>
      <c r="E10" s="54">
        <v>9</v>
      </c>
      <c r="F10" s="54">
        <v>8</v>
      </c>
      <c r="G10" s="54">
        <v>9</v>
      </c>
      <c r="H10" s="54">
        <v>8</v>
      </c>
      <c r="I10" s="54">
        <v>7</v>
      </c>
      <c r="J10" s="55">
        <v>7</v>
      </c>
      <c r="K10" s="55">
        <v>8</v>
      </c>
      <c r="L10" s="84">
        <f aca="true" t="shared" si="0" ref="L10:L39">(SUMPRODUCT(D10:K10,D$9:K$9))/SUM(D$9:K$9)</f>
        <v>7.793103448275862</v>
      </c>
      <c r="M10" s="45" t="str">
        <f>IF(L10="","",IF(L10&lt;3.5,"kÐm",IF(L10&lt;5,"yÕu",IF(L10&lt;6,"T.B×nh",IF(L10&lt;7,"TBKh¸",IF(L10&lt;8,"Kh¸",IF(L10&lt;9,"Giái")))))))</f>
        <v>Kh¸</v>
      </c>
      <c r="N10" s="89" t="str">
        <f>IF(L10&gt;6,"Tèt",IF(L10&gt;5,"Kh¸",IF(L10&gt;0,"T B×nh")))</f>
        <v>Tèt</v>
      </c>
      <c r="O10" s="15"/>
      <c r="P10" s="68"/>
    </row>
    <row r="11" spans="1:16" ht="15.75" customHeight="1">
      <c r="A11" s="16">
        <v>2</v>
      </c>
      <c r="B11" s="95"/>
      <c r="C11" s="96"/>
      <c r="D11" s="13"/>
      <c r="E11" s="56"/>
      <c r="F11" s="56"/>
      <c r="G11" s="56"/>
      <c r="H11" s="56"/>
      <c r="I11" s="56"/>
      <c r="J11" s="57"/>
      <c r="K11" s="57"/>
      <c r="L11" s="85"/>
      <c r="M11" s="46"/>
      <c r="N11" s="90"/>
      <c r="O11" s="17"/>
      <c r="P11" s="68"/>
    </row>
    <row r="12" spans="1:16" ht="15.75" customHeight="1">
      <c r="A12" s="16">
        <v>3</v>
      </c>
      <c r="B12" s="97" t="s">
        <v>273</v>
      </c>
      <c r="C12" s="98" t="s">
        <v>274</v>
      </c>
      <c r="D12" s="13">
        <v>6</v>
      </c>
      <c r="E12" s="56">
        <v>5</v>
      </c>
      <c r="F12" s="56">
        <v>8</v>
      </c>
      <c r="G12" s="56">
        <v>2</v>
      </c>
      <c r="H12" s="56">
        <v>7</v>
      </c>
      <c r="I12" s="56">
        <v>6</v>
      </c>
      <c r="J12" s="57">
        <v>6</v>
      </c>
      <c r="K12" s="57"/>
      <c r="L12" s="85">
        <f t="shared" si="0"/>
        <v>5.241379310344827</v>
      </c>
      <c r="M12" s="46" t="str">
        <f aca="true" t="shared" si="1" ref="M12:M63">IF(L12="","",IF(L12&lt;3.5,"kÐm",IF(L12&lt;5,"yÕu",IF(L12&lt;6,"T.B×nh",IF(L12&lt;7,"TBKh¸",IF(L12&lt;8,"Kh¸",IF(L12&lt;9,"Giái")))))))</f>
        <v>T.B×nh</v>
      </c>
      <c r="N12" s="90" t="str">
        <f aca="true" t="shared" si="2" ref="N12:N63">IF(L12&gt;6,"Tèt",IF(L12&gt;5,"Kh¸",IF(L12&gt;0,"T B×nh")))</f>
        <v>Kh¸</v>
      </c>
      <c r="O12" s="17"/>
      <c r="P12" s="68"/>
    </row>
    <row r="13" spans="1:16" ht="15.75" customHeight="1">
      <c r="A13" s="16">
        <v>4</v>
      </c>
      <c r="B13" s="93" t="s">
        <v>21</v>
      </c>
      <c r="C13" s="99" t="s">
        <v>275</v>
      </c>
      <c r="D13" s="13">
        <v>7</v>
      </c>
      <c r="E13" s="56">
        <v>8</v>
      </c>
      <c r="F13" s="56">
        <v>6</v>
      </c>
      <c r="G13" s="56">
        <v>9</v>
      </c>
      <c r="H13" s="56">
        <v>8</v>
      </c>
      <c r="I13" s="56">
        <v>7</v>
      </c>
      <c r="J13" s="57">
        <v>7</v>
      </c>
      <c r="K13" s="57">
        <v>7</v>
      </c>
      <c r="L13" s="85">
        <f t="shared" si="0"/>
        <v>7.379310344827586</v>
      </c>
      <c r="M13" s="46" t="str">
        <f t="shared" si="1"/>
        <v>Kh¸</v>
      </c>
      <c r="N13" s="90" t="str">
        <f t="shared" si="2"/>
        <v>Tèt</v>
      </c>
      <c r="O13" s="17"/>
      <c r="P13" s="68"/>
    </row>
    <row r="14" spans="1:16" ht="15.75" customHeight="1">
      <c r="A14" s="16">
        <v>5</v>
      </c>
      <c r="B14" s="97" t="s">
        <v>85</v>
      </c>
      <c r="C14" s="98" t="s">
        <v>276</v>
      </c>
      <c r="D14" s="13">
        <v>8</v>
      </c>
      <c r="E14" s="56">
        <v>8</v>
      </c>
      <c r="F14" s="56">
        <v>5</v>
      </c>
      <c r="G14" s="56">
        <v>7</v>
      </c>
      <c r="H14" s="56">
        <v>8</v>
      </c>
      <c r="I14" s="56">
        <v>7</v>
      </c>
      <c r="J14" s="57">
        <v>7</v>
      </c>
      <c r="K14" s="57">
        <v>5</v>
      </c>
      <c r="L14" s="85">
        <f t="shared" si="0"/>
        <v>6.862068965517241</v>
      </c>
      <c r="M14" s="46" t="str">
        <f t="shared" si="1"/>
        <v>TBKh¸</v>
      </c>
      <c r="N14" s="90" t="str">
        <f t="shared" si="2"/>
        <v>Tèt</v>
      </c>
      <c r="O14" s="17"/>
      <c r="P14" s="68"/>
    </row>
    <row r="15" spans="1:16" ht="15.75" customHeight="1">
      <c r="A15" s="16">
        <v>6</v>
      </c>
      <c r="B15" s="93" t="s">
        <v>54</v>
      </c>
      <c r="C15" s="99" t="s">
        <v>276</v>
      </c>
      <c r="D15" s="13">
        <v>7</v>
      </c>
      <c r="E15" s="56">
        <v>7</v>
      </c>
      <c r="F15" s="56">
        <v>5</v>
      </c>
      <c r="G15" s="56">
        <v>5</v>
      </c>
      <c r="H15" s="56">
        <v>7</v>
      </c>
      <c r="I15" s="56">
        <v>6</v>
      </c>
      <c r="J15" s="57">
        <v>7</v>
      </c>
      <c r="K15" s="57">
        <v>7</v>
      </c>
      <c r="L15" s="85">
        <f t="shared" si="0"/>
        <v>6.310344827586207</v>
      </c>
      <c r="M15" s="46" t="str">
        <f t="shared" si="1"/>
        <v>TBKh¸</v>
      </c>
      <c r="N15" s="90" t="str">
        <f t="shared" si="2"/>
        <v>Tèt</v>
      </c>
      <c r="O15" s="17"/>
      <c r="P15" s="68"/>
    </row>
    <row r="16" spans="1:16" ht="15.75" customHeight="1">
      <c r="A16" s="16">
        <v>7</v>
      </c>
      <c r="B16" s="97" t="s">
        <v>26</v>
      </c>
      <c r="C16" s="98" t="s">
        <v>211</v>
      </c>
      <c r="D16" s="13">
        <v>6</v>
      </c>
      <c r="E16" s="56">
        <v>8</v>
      </c>
      <c r="F16" s="56">
        <v>7</v>
      </c>
      <c r="G16" s="56">
        <v>7</v>
      </c>
      <c r="H16" s="56">
        <v>8</v>
      </c>
      <c r="I16" s="56">
        <v>8</v>
      </c>
      <c r="J16" s="57">
        <v>8</v>
      </c>
      <c r="K16" s="57">
        <v>6</v>
      </c>
      <c r="L16" s="85">
        <f t="shared" si="0"/>
        <v>7.206896551724138</v>
      </c>
      <c r="M16" s="46" t="str">
        <f t="shared" si="1"/>
        <v>Kh¸</v>
      </c>
      <c r="N16" s="90" t="str">
        <f t="shared" si="2"/>
        <v>Tèt</v>
      </c>
      <c r="O16" s="17"/>
      <c r="P16" s="68"/>
    </row>
    <row r="17" spans="1:16" ht="15.75" customHeight="1">
      <c r="A17" s="16">
        <v>8</v>
      </c>
      <c r="B17" s="97" t="s">
        <v>170</v>
      </c>
      <c r="C17" s="98" t="s">
        <v>277</v>
      </c>
      <c r="D17" s="13">
        <v>7</v>
      </c>
      <c r="E17" s="56">
        <v>7</v>
      </c>
      <c r="F17" s="56">
        <v>7</v>
      </c>
      <c r="G17" s="56">
        <v>8</v>
      </c>
      <c r="H17" s="56">
        <v>7</v>
      </c>
      <c r="I17" s="56">
        <v>7</v>
      </c>
      <c r="J17" s="57">
        <v>8</v>
      </c>
      <c r="K17" s="57">
        <v>5</v>
      </c>
      <c r="L17" s="85">
        <f t="shared" si="0"/>
        <v>7.0344827586206895</v>
      </c>
      <c r="M17" s="46" t="str">
        <f t="shared" si="1"/>
        <v>Kh¸</v>
      </c>
      <c r="N17" s="90" t="str">
        <f t="shared" si="2"/>
        <v>Tèt</v>
      </c>
      <c r="O17" s="17"/>
      <c r="P17" s="68"/>
    </row>
    <row r="18" spans="1:16" ht="15.75" customHeight="1">
      <c r="A18" s="16">
        <v>9</v>
      </c>
      <c r="B18" s="97" t="s">
        <v>66</v>
      </c>
      <c r="C18" s="98" t="s">
        <v>278</v>
      </c>
      <c r="D18" s="13">
        <v>7</v>
      </c>
      <c r="E18" s="56">
        <v>6</v>
      </c>
      <c r="F18" s="56">
        <v>7</v>
      </c>
      <c r="G18" s="56">
        <v>5</v>
      </c>
      <c r="H18" s="56">
        <v>7</v>
      </c>
      <c r="I18" s="56">
        <v>7</v>
      </c>
      <c r="J18" s="57">
        <v>7</v>
      </c>
      <c r="K18" s="57">
        <v>7</v>
      </c>
      <c r="L18" s="85">
        <f t="shared" si="0"/>
        <v>6.620689655172414</v>
      </c>
      <c r="M18" s="46" t="str">
        <f t="shared" si="1"/>
        <v>TBKh¸</v>
      </c>
      <c r="N18" s="90" t="str">
        <f t="shared" si="2"/>
        <v>Tèt</v>
      </c>
      <c r="O18" s="17"/>
      <c r="P18" s="68"/>
    </row>
    <row r="19" spans="1:16" ht="15.75" customHeight="1">
      <c r="A19" s="16">
        <v>10</v>
      </c>
      <c r="B19" s="100" t="s">
        <v>279</v>
      </c>
      <c r="C19" s="101" t="s">
        <v>280</v>
      </c>
      <c r="D19" s="13">
        <v>6</v>
      </c>
      <c r="E19" s="56">
        <v>5</v>
      </c>
      <c r="F19" s="56">
        <v>8</v>
      </c>
      <c r="G19" s="56">
        <v>6</v>
      </c>
      <c r="H19" s="56">
        <v>7</v>
      </c>
      <c r="I19" s="56">
        <v>0</v>
      </c>
      <c r="J19" s="57">
        <v>6</v>
      </c>
      <c r="K19" s="57">
        <v>2</v>
      </c>
      <c r="L19" s="85">
        <f t="shared" si="0"/>
        <v>5.586206896551724</v>
      </c>
      <c r="M19" s="46" t="str">
        <f t="shared" si="1"/>
        <v>T.B×nh</v>
      </c>
      <c r="N19" s="90" t="str">
        <f t="shared" si="2"/>
        <v>Kh¸</v>
      </c>
      <c r="O19" s="17"/>
      <c r="P19" s="68"/>
    </row>
    <row r="20" spans="1:16" ht="15.75" customHeight="1">
      <c r="A20" s="16">
        <v>11</v>
      </c>
      <c r="B20" s="102" t="s">
        <v>281</v>
      </c>
      <c r="C20" s="103" t="s">
        <v>282</v>
      </c>
      <c r="D20" s="13">
        <v>7</v>
      </c>
      <c r="E20" s="56">
        <v>8</v>
      </c>
      <c r="F20" s="56">
        <v>7</v>
      </c>
      <c r="G20" s="56">
        <v>9</v>
      </c>
      <c r="H20" s="56">
        <v>7</v>
      </c>
      <c r="I20" s="56">
        <v>7</v>
      </c>
      <c r="J20" s="57">
        <v>7</v>
      </c>
      <c r="K20" s="57">
        <v>5</v>
      </c>
      <c r="L20" s="85">
        <f t="shared" si="0"/>
        <v>7.172413793103448</v>
      </c>
      <c r="M20" s="46" t="str">
        <f t="shared" si="1"/>
        <v>Kh¸</v>
      </c>
      <c r="N20" s="90" t="str">
        <f t="shared" si="2"/>
        <v>Tèt</v>
      </c>
      <c r="O20" s="17"/>
      <c r="P20" s="68"/>
    </row>
    <row r="21" spans="1:16" ht="15.75" customHeight="1">
      <c r="A21" s="16">
        <v>12</v>
      </c>
      <c r="B21" s="97" t="s">
        <v>283</v>
      </c>
      <c r="C21" s="98" t="s">
        <v>284</v>
      </c>
      <c r="D21" s="13">
        <v>7</v>
      </c>
      <c r="E21" s="56">
        <v>8</v>
      </c>
      <c r="F21" s="56">
        <v>6</v>
      </c>
      <c r="G21" s="56">
        <v>7</v>
      </c>
      <c r="H21" s="56">
        <v>8</v>
      </c>
      <c r="I21" s="56">
        <v>7</v>
      </c>
      <c r="J21" s="57">
        <v>7</v>
      </c>
      <c r="K21" s="57">
        <v>7</v>
      </c>
      <c r="L21" s="85">
        <f t="shared" si="0"/>
        <v>7.103448275862069</v>
      </c>
      <c r="M21" s="46" t="str">
        <f t="shared" si="1"/>
        <v>Kh¸</v>
      </c>
      <c r="N21" s="90" t="str">
        <f t="shared" si="2"/>
        <v>Tèt</v>
      </c>
      <c r="O21" s="17"/>
      <c r="P21" s="68"/>
    </row>
    <row r="22" spans="1:16" ht="15.75" customHeight="1">
      <c r="A22" s="16">
        <v>13</v>
      </c>
      <c r="B22" s="97" t="s">
        <v>170</v>
      </c>
      <c r="C22" s="98" t="s">
        <v>45</v>
      </c>
      <c r="D22" s="13">
        <v>6</v>
      </c>
      <c r="E22" s="56">
        <v>8</v>
      </c>
      <c r="F22" s="56">
        <v>6</v>
      </c>
      <c r="G22" s="56">
        <v>9</v>
      </c>
      <c r="H22" s="56">
        <v>8</v>
      </c>
      <c r="I22" s="56">
        <v>5</v>
      </c>
      <c r="J22" s="57">
        <v>8</v>
      </c>
      <c r="K22" s="57">
        <v>5</v>
      </c>
      <c r="L22" s="85">
        <f t="shared" si="0"/>
        <v>7</v>
      </c>
      <c r="M22" s="46" t="str">
        <f t="shared" si="1"/>
        <v>Kh¸</v>
      </c>
      <c r="N22" s="90" t="str">
        <f t="shared" si="2"/>
        <v>Tèt</v>
      </c>
      <c r="O22" s="17"/>
      <c r="P22" s="68"/>
    </row>
    <row r="23" spans="1:16" ht="15.75" customHeight="1">
      <c r="A23" s="16">
        <v>14</v>
      </c>
      <c r="B23" s="97" t="s">
        <v>285</v>
      </c>
      <c r="C23" s="98" t="s">
        <v>286</v>
      </c>
      <c r="D23" s="13">
        <v>7</v>
      </c>
      <c r="E23" s="56">
        <v>7</v>
      </c>
      <c r="F23" s="56">
        <v>8</v>
      </c>
      <c r="G23" s="56">
        <v>7</v>
      </c>
      <c r="H23" s="56">
        <v>8</v>
      </c>
      <c r="I23" s="56">
        <v>7</v>
      </c>
      <c r="J23" s="57">
        <v>7</v>
      </c>
      <c r="K23" s="57">
        <v>7</v>
      </c>
      <c r="L23" s="85">
        <f t="shared" si="0"/>
        <v>7.344827586206897</v>
      </c>
      <c r="M23" s="46" t="str">
        <f t="shared" si="1"/>
        <v>Kh¸</v>
      </c>
      <c r="N23" s="90" t="str">
        <f t="shared" si="2"/>
        <v>Tèt</v>
      </c>
      <c r="O23" s="17"/>
      <c r="P23" s="68"/>
    </row>
    <row r="24" spans="1:16" ht="15.75" customHeight="1">
      <c r="A24" s="16">
        <v>15</v>
      </c>
      <c r="B24" s="93" t="s">
        <v>287</v>
      </c>
      <c r="C24" s="99" t="s">
        <v>53</v>
      </c>
      <c r="D24" s="13">
        <v>6</v>
      </c>
      <c r="E24" s="56">
        <v>5</v>
      </c>
      <c r="F24" s="56">
        <v>6</v>
      </c>
      <c r="G24" s="56">
        <v>6</v>
      </c>
      <c r="H24" s="56">
        <v>8</v>
      </c>
      <c r="I24" s="56">
        <v>6</v>
      </c>
      <c r="J24" s="57">
        <v>8</v>
      </c>
      <c r="K24" s="57">
        <v>5</v>
      </c>
      <c r="L24" s="85">
        <f t="shared" si="0"/>
        <v>6.344827586206897</v>
      </c>
      <c r="M24" s="46" t="str">
        <f t="shared" si="1"/>
        <v>TBKh¸</v>
      </c>
      <c r="N24" s="90" t="str">
        <f t="shared" si="2"/>
        <v>Tèt</v>
      </c>
      <c r="O24" s="17"/>
      <c r="P24" s="68"/>
    </row>
    <row r="25" spans="1:16" ht="15.75" customHeight="1">
      <c r="A25" s="16">
        <v>16</v>
      </c>
      <c r="B25" s="95"/>
      <c r="C25" s="96"/>
      <c r="D25" s="13"/>
      <c r="E25" s="56"/>
      <c r="F25" s="56"/>
      <c r="G25" s="56"/>
      <c r="H25" s="56"/>
      <c r="I25" s="56"/>
      <c r="J25" s="57"/>
      <c r="K25" s="57"/>
      <c r="L25" s="85"/>
      <c r="M25" s="46"/>
      <c r="N25" s="90"/>
      <c r="O25" s="17"/>
      <c r="P25" s="68"/>
    </row>
    <row r="26" spans="1:16" ht="15.75" customHeight="1">
      <c r="A26" s="16">
        <v>17</v>
      </c>
      <c r="B26" s="93" t="s">
        <v>288</v>
      </c>
      <c r="C26" s="99" t="s">
        <v>289</v>
      </c>
      <c r="D26" s="13">
        <v>6</v>
      </c>
      <c r="E26" s="56">
        <v>6</v>
      </c>
      <c r="F26" s="56">
        <v>6</v>
      </c>
      <c r="G26" s="56">
        <v>7</v>
      </c>
      <c r="H26" s="56">
        <v>8</v>
      </c>
      <c r="I26" s="56">
        <v>0</v>
      </c>
      <c r="J26" s="57">
        <v>6</v>
      </c>
      <c r="K26" s="57"/>
      <c r="L26" s="85">
        <f t="shared" si="0"/>
        <v>5.448275862068965</v>
      </c>
      <c r="M26" s="46" t="str">
        <f t="shared" si="1"/>
        <v>T.B×nh</v>
      </c>
      <c r="N26" s="90" t="str">
        <f t="shared" si="2"/>
        <v>Kh¸</v>
      </c>
      <c r="O26" s="17"/>
      <c r="P26" s="68"/>
    </row>
    <row r="27" spans="1:16" s="79" customFormat="1" ht="15.75" customHeight="1">
      <c r="A27" s="72">
        <v>18</v>
      </c>
      <c r="B27" s="97" t="s">
        <v>75</v>
      </c>
      <c r="C27" s="98" t="s">
        <v>290</v>
      </c>
      <c r="D27" s="75">
        <v>6</v>
      </c>
      <c r="E27" s="76">
        <v>8</v>
      </c>
      <c r="F27" s="76">
        <v>6</v>
      </c>
      <c r="G27" s="76">
        <v>7</v>
      </c>
      <c r="H27" s="76">
        <v>9</v>
      </c>
      <c r="I27" s="76">
        <v>8</v>
      </c>
      <c r="J27" s="77">
        <v>8</v>
      </c>
      <c r="K27" s="77">
        <v>8</v>
      </c>
      <c r="L27" s="85">
        <f t="shared" si="0"/>
        <v>7.413793103448276</v>
      </c>
      <c r="M27" s="46" t="str">
        <f t="shared" si="1"/>
        <v>Kh¸</v>
      </c>
      <c r="N27" s="90" t="str">
        <f t="shared" si="2"/>
        <v>Tèt</v>
      </c>
      <c r="O27" s="78"/>
      <c r="P27" s="80"/>
    </row>
    <row r="28" spans="1:16" ht="15.75" customHeight="1">
      <c r="A28" s="16">
        <v>19</v>
      </c>
      <c r="B28" s="104" t="s">
        <v>291</v>
      </c>
      <c r="C28" s="99" t="s">
        <v>292</v>
      </c>
      <c r="D28" s="13">
        <v>6</v>
      </c>
      <c r="E28" s="56">
        <v>7</v>
      </c>
      <c r="F28" s="56">
        <v>6</v>
      </c>
      <c r="G28" s="56">
        <v>8</v>
      </c>
      <c r="H28" s="56">
        <v>8</v>
      </c>
      <c r="I28" s="56">
        <v>6</v>
      </c>
      <c r="J28" s="65">
        <v>6</v>
      </c>
      <c r="K28" s="65">
        <v>6</v>
      </c>
      <c r="L28" s="85">
        <f t="shared" si="0"/>
        <v>6.724137931034483</v>
      </c>
      <c r="M28" s="46" t="str">
        <f t="shared" si="1"/>
        <v>TBKh¸</v>
      </c>
      <c r="N28" s="90" t="str">
        <f t="shared" si="2"/>
        <v>Tèt</v>
      </c>
      <c r="O28" s="17"/>
      <c r="P28" s="68"/>
    </row>
    <row r="29" spans="1:16" ht="15.75" customHeight="1">
      <c r="A29" s="16">
        <v>20</v>
      </c>
      <c r="B29" s="100" t="s">
        <v>75</v>
      </c>
      <c r="C29" s="101" t="s">
        <v>57</v>
      </c>
      <c r="D29" s="13">
        <v>6</v>
      </c>
      <c r="E29" s="56">
        <v>5</v>
      </c>
      <c r="F29" s="56">
        <v>7</v>
      </c>
      <c r="G29" s="56">
        <v>5</v>
      </c>
      <c r="H29" s="56">
        <v>8</v>
      </c>
      <c r="I29" s="56">
        <v>6</v>
      </c>
      <c r="J29" s="57">
        <v>7</v>
      </c>
      <c r="K29" s="57">
        <v>5</v>
      </c>
      <c r="L29" s="85">
        <f t="shared" si="0"/>
        <v>6.275862068965517</v>
      </c>
      <c r="M29" s="46" t="str">
        <f t="shared" si="1"/>
        <v>TBKh¸</v>
      </c>
      <c r="N29" s="90" t="str">
        <f t="shared" si="2"/>
        <v>Tèt</v>
      </c>
      <c r="O29" s="17"/>
      <c r="P29" s="68"/>
    </row>
    <row r="30" spans="1:16" ht="15.75" customHeight="1">
      <c r="A30" s="16">
        <v>21</v>
      </c>
      <c r="B30" s="102" t="s">
        <v>26</v>
      </c>
      <c r="C30" s="103" t="s">
        <v>57</v>
      </c>
      <c r="D30" s="13">
        <v>7</v>
      </c>
      <c r="E30" s="56">
        <v>6</v>
      </c>
      <c r="F30" s="56">
        <v>7</v>
      </c>
      <c r="G30" s="56">
        <v>9</v>
      </c>
      <c r="H30" s="56">
        <v>8</v>
      </c>
      <c r="I30" s="56">
        <v>7</v>
      </c>
      <c r="J30" s="57">
        <v>8</v>
      </c>
      <c r="K30" s="57">
        <v>7</v>
      </c>
      <c r="L30" s="85">
        <f t="shared" si="0"/>
        <v>7.448275862068965</v>
      </c>
      <c r="M30" s="46" t="str">
        <f t="shared" si="1"/>
        <v>Kh¸</v>
      </c>
      <c r="N30" s="90" t="str">
        <f t="shared" si="2"/>
        <v>Tèt</v>
      </c>
      <c r="O30" s="17"/>
      <c r="P30" s="68"/>
    </row>
    <row r="31" spans="1:16" ht="15.75" customHeight="1">
      <c r="A31" s="16">
        <v>22</v>
      </c>
      <c r="B31" s="95"/>
      <c r="C31" s="96"/>
      <c r="D31" s="13"/>
      <c r="E31" s="56"/>
      <c r="F31" s="56"/>
      <c r="G31" s="56"/>
      <c r="H31" s="56"/>
      <c r="I31" s="56"/>
      <c r="J31" s="57"/>
      <c r="K31" s="57"/>
      <c r="L31" s="85"/>
      <c r="M31" s="46"/>
      <c r="N31" s="90"/>
      <c r="O31" s="17"/>
      <c r="P31" s="68"/>
    </row>
    <row r="32" spans="1:16" ht="15.75" customHeight="1">
      <c r="A32" s="16">
        <v>23</v>
      </c>
      <c r="B32" s="97" t="s">
        <v>95</v>
      </c>
      <c r="C32" s="98" t="s">
        <v>61</v>
      </c>
      <c r="D32" s="13">
        <v>7</v>
      </c>
      <c r="E32" s="56">
        <v>7</v>
      </c>
      <c r="F32" s="56">
        <v>7</v>
      </c>
      <c r="G32" s="56">
        <v>6</v>
      </c>
      <c r="H32" s="56">
        <v>8</v>
      </c>
      <c r="I32" s="56">
        <v>7</v>
      </c>
      <c r="J32" s="57">
        <v>8</v>
      </c>
      <c r="K32" s="57">
        <v>8</v>
      </c>
      <c r="L32" s="85">
        <f t="shared" si="0"/>
        <v>7.241379310344827</v>
      </c>
      <c r="M32" s="46" t="str">
        <f t="shared" si="1"/>
        <v>Kh¸</v>
      </c>
      <c r="N32" s="90" t="str">
        <f t="shared" si="2"/>
        <v>Tèt</v>
      </c>
      <c r="O32" s="17"/>
      <c r="P32" s="68"/>
    </row>
    <row r="33" spans="1:16" ht="15.75" customHeight="1">
      <c r="A33" s="16">
        <v>24</v>
      </c>
      <c r="B33" s="95"/>
      <c r="C33" s="96"/>
      <c r="D33" s="13"/>
      <c r="E33" s="56"/>
      <c r="F33" s="56"/>
      <c r="G33" s="56"/>
      <c r="H33" s="56"/>
      <c r="I33" s="56"/>
      <c r="J33" s="57"/>
      <c r="K33" s="57"/>
      <c r="L33" s="85"/>
      <c r="M33" s="46"/>
      <c r="N33" s="90"/>
      <c r="O33" s="17"/>
      <c r="P33" s="68"/>
    </row>
    <row r="34" spans="1:16" ht="15.75" customHeight="1">
      <c r="A34" s="16">
        <v>25</v>
      </c>
      <c r="B34" s="105" t="s">
        <v>26</v>
      </c>
      <c r="C34" s="98" t="s">
        <v>293</v>
      </c>
      <c r="D34" s="13">
        <v>6</v>
      </c>
      <c r="E34" s="56">
        <v>6</v>
      </c>
      <c r="F34" s="56">
        <v>7</v>
      </c>
      <c r="G34" s="56">
        <v>8</v>
      </c>
      <c r="H34" s="56">
        <v>8</v>
      </c>
      <c r="I34" s="56">
        <v>6</v>
      </c>
      <c r="J34" s="57">
        <v>7</v>
      </c>
      <c r="K34" s="57">
        <v>7</v>
      </c>
      <c r="L34" s="85">
        <f t="shared" si="0"/>
        <v>7</v>
      </c>
      <c r="M34" s="46" t="str">
        <f t="shared" si="1"/>
        <v>Kh¸</v>
      </c>
      <c r="N34" s="90" t="str">
        <f t="shared" si="2"/>
        <v>Tèt</v>
      </c>
      <c r="O34" s="17"/>
      <c r="P34" s="68"/>
    </row>
    <row r="35" spans="1:16" ht="15.75" customHeight="1">
      <c r="A35" s="16">
        <v>26</v>
      </c>
      <c r="B35" s="105" t="s">
        <v>294</v>
      </c>
      <c r="C35" s="98" t="s">
        <v>295</v>
      </c>
      <c r="D35" s="13">
        <v>7</v>
      </c>
      <c r="E35" s="56">
        <v>8</v>
      </c>
      <c r="F35" s="56">
        <v>7</v>
      </c>
      <c r="G35" s="56">
        <v>7</v>
      </c>
      <c r="H35" s="56">
        <v>8</v>
      </c>
      <c r="I35" s="56">
        <v>5</v>
      </c>
      <c r="J35" s="57">
        <v>8</v>
      </c>
      <c r="K35" s="57">
        <v>7</v>
      </c>
      <c r="L35" s="85">
        <f t="shared" si="0"/>
        <v>7.241379310344827</v>
      </c>
      <c r="M35" s="46" t="str">
        <f t="shared" si="1"/>
        <v>Kh¸</v>
      </c>
      <c r="N35" s="90" t="str">
        <f t="shared" si="2"/>
        <v>Tèt</v>
      </c>
      <c r="O35" s="17"/>
      <c r="P35" s="68"/>
    </row>
    <row r="36" spans="1:16" ht="15.75" customHeight="1">
      <c r="A36" s="16">
        <v>27</v>
      </c>
      <c r="B36" s="105" t="s">
        <v>21</v>
      </c>
      <c r="C36" s="98" t="s">
        <v>296</v>
      </c>
      <c r="D36" s="13">
        <v>6</v>
      </c>
      <c r="E36" s="56">
        <v>6</v>
      </c>
      <c r="F36" s="56">
        <v>6</v>
      </c>
      <c r="G36" s="56">
        <v>7</v>
      </c>
      <c r="H36" s="56">
        <v>8</v>
      </c>
      <c r="I36" s="56">
        <v>7</v>
      </c>
      <c r="J36" s="57">
        <v>6</v>
      </c>
      <c r="K36" s="57">
        <v>7</v>
      </c>
      <c r="L36" s="85">
        <f t="shared" si="0"/>
        <v>6.655172413793103</v>
      </c>
      <c r="M36" s="46" t="str">
        <f t="shared" si="1"/>
        <v>TBKh¸</v>
      </c>
      <c r="N36" s="90" t="str">
        <f t="shared" si="2"/>
        <v>Tèt</v>
      </c>
      <c r="O36" s="17"/>
      <c r="P36" s="68"/>
    </row>
    <row r="37" spans="1:16" ht="15.75" customHeight="1">
      <c r="A37" s="16">
        <v>28</v>
      </c>
      <c r="B37" s="105" t="s">
        <v>297</v>
      </c>
      <c r="C37" s="98" t="s">
        <v>167</v>
      </c>
      <c r="D37" s="13">
        <v>7</v>
      </c>
      <c r="E37" s="56">
        <v>6</v>
      </c>
      <c r="F37" s="56">
        <v>7</v>
      </c>
      <c r="G37" s="56">
        <v>6</v>
      </c>
      <c r="H37" s="56">
        <v>7</v>
      </c>
      <c r="I37" s="56">
        <v>7</v>
      </c>
      <c r="J37" s="57">
        <v>6</v>
      </c>
      <c r="K37" s="57">
        <v>7</v>
      </c>
      <c r="L37" s="85">
        <f t="shared" si="0"/>
        <v>6.655172413793103</v>
      </c>
      <c r="M37" s="46" t="str">
        <f t="shared" si="1"/>
        <v>TBKh¸</v>
      </c>
      <c r="N37" s="90" t="str">
        <f t="shared" si="2"/>
        <v>Tèt</v>
      </c>
      <c r="O37" s="17"/>
      <c r="P37" s="68"/>
    </row>
    <row r="38" spans="1:16" ht="15.75" customHeight="1">
      <c r="A38" s="16">
        <v>29</v>
      </c>
      <c r="B38" s="106" t="s">
        <v>21</v>
      </c>
      <c r="C38" s="99" t="s">
        <v>298</v>
      </c>
      <c r="D38" s="13">
        <v>7</v>
      </c>
      <c r="E38" s="56">
        <v>6</v>
      </c>
      <c r="F38" s="56">
        <v>7</v>
      </c>
      <c r="G38" s="56">
        <v>4</v>
      </c>
      <c r="H38" s="56">
        <v>7</v>
      </c>
      <c r="I38" s="56">
        <v>7</v>
      </c>
      <c r="J38" s="57">
        <v>8</v>
      </c>
      <c r="K38" s="57">
        <v>4</v>
      </c>
      <c r="L38" s="85">
        <f t="shared" si="0"/>
        <v>6.275862068965517</v>
      </c>
      <c r="M38" s="46" t="str">
        <f t="shared" si="1"/>
        <v>TBKh¸</v>
      </c>
      <c r="N38" s="90" t="str">
        <f t="shared" si="2"/>
        <v>Tèt</v>
      </c>
      <c r="O38" s="17"/>
      <c r="P38" s="68"/>
    </row>
    <row r="39" spans="1:16" ht="15.75" customHeight="1">
      <c r="A39" s="16">
        <v>30</v>
      </c>
      <c r="B39" s="107" t="s">
        <v>299</v>
      </c>
      <c r="C39" s="108" t="s">
        <v>72</v>
      </c>
      <c r="D39" s="13">
        <v>6</v>
      </c>
      <c r="E39" s="56">
        <v>8</v>
      </c>
      <c r="F39" s="56">
        <v>6</v>
      </c>
      <c r="G39" s="56">
        <v>6</v>
      </c>
      <c r="H39" s="56">
        <v>8</v>
      </c>
      <c r="I39" s="56">
        <v>6</v>
      </c>
      <c r="J39" s="57">
        <v>7</v>
      </c>
      <c r="K39" s="57">
        <v>6</v>
      </c>
      <c r="L39" s="85">
        <f t="shared" si="0"/>
        <v>6.655172413793103</v>
      </c>
      <c r="M39" s="46" t="str">
        <f t="shared" si="1"/>
        <v>TBKh¸</v>
      </c>
      <c r="N39" s="90" t="str">
        <f t="shared" si="2"/>
        <v>Tèt</v>
      </c>
      <c r="O39" s="17"/>
      <c r="P39" s="68"/>
    </row>
    <row r="40" spans="1:16" ht="15.75" customHeight="1">
      <c r="A40" s="16">
        <v>31</v>
      </c>
      <c r="B40" s="109"/>
      <c r="C40" s="110"/>
      <c r="D40" s="13"/>
      <c r="E40" s="56"/>
      <c r="F40" s="56"/>
      <c r="G40" s="56"/>
      <c r="H40" s="56"/>
      <c r="I40" s="56"/>
      <c r="J40" s="57"/>
      <c r="K40" s="57"/>
      <c r="L40" s="85"/>
      <c r="M40" s="46"/>
      <c r="N40" s="90"/>
      <c r="O40" s="17"/>
      <c r="P40" s="68"/>
    </row>
    <row r="41" spans="1:16" ht="15.75" customHeight="1">
      <c r="A41" s="16">
        <v>32</v>
      </c>
      <c r="B41" s="105" t="s">
        <v>300</v>
      </c>
      <c r="C41" s="98" t="s">
        <v>301</v>
      </c>
      <c r="D41" s="13">
        <v>6</v>
      </c>
      <c r="E41" s="56">
        <v>7</v>
      </c>
      <c r="F41" s="56">
        <v>5</v>
      </c>
      <c r="G41" s="56">
        <v>4</v>
      </c>
      <c r="H41" s="56">
        <v>7</v>
      </c>
      <c r="I41" s="56">
        <v>6</v>
      </c>
      <c r="J41" s="57">
        <v>7</v>
      </c>
      <c r="K41" s="57">
        <v>5</v>
      </c>
      <c r="L41" s="85"/>
      <c r="M41" s="46"/>
      <c r="N41" s="90"/>
      <c r="O41" s="17"/>
      <c r="P41" s="68"/>
    </row>
    <row r="42" spans="1:16" ht="15.75" customHeight="1">
      <c r="A42" s="16">
        <v>33</v>
      </c>
      <c r="B42" s="105" t="s">
        <v>54</v>
      </c>
      <c r="C42" s="98" t="s">
        <v>301</v>
      </c>
      <c r="D42" s="13">
        <v>6</v>
      </c>
      <c r="E42" s="56">
        <v>5</v>
      </c>
      <c r="F42" s="56">
        <v>6</v>
      </c>
      <c r="G42" s="56">
        <v>8</v>
      </c>
      <c r="H42" s="56">
        <v>8</v>
      </c>
      <c r="I42" s="56">
        <v>6</v>
      </c>
      <c r="J42" s="57">
        <v>7</v>
      </c>
      <c r="K42" s="57">
        <v>5</v>
      </c>
      <c r="L42" s="85">
        <f aca="true" t="shared" si="3" ref="L42:L63">(SUMPRODUCT(D42:K42,D$9:K$9))/SUM(D$9:K$9)</f>
        <v>6.517241379310345</v>
      </c>
      <c r="M42" s="46" t="str">
        <f t="shared" si="1"/>
        <v>TBKh¸</v>
      </c>
      <c r="N42" s="90" t="str">
        <f t="shared" si="2"/>
        <v>Tèt</v>
      </c>
      <c r="O42" s="17"/>
      <c r="P42" s="68"/>
    </row>
    <row r="43" spans="1:16" ht="15.75" customHeight="1">
      <c r="A43" s="16">
        <v>34</v>
      </c>
      <c r="B43" s="106" t="s">
        <v>21</v>
      </c>
      <c r="C43" s="99" t="s">
        <v>302</v>
      </c>
      <c r="D43" s="13">
        <v>6</v>
      </c>
      <c r="E43" s="56">
        <v>6</v>
      </c>
      <c r="F43" s="56">
        <v>7</v>
      </c>
      <c r="G43" s="56">
        <v>5</v>
      </c>
      <c r="H43" s="56">
        <v>8</v>
      </c>
      <c r="I43" s="56">
        <v>5</v>
      </c>
      <c r="J43" s="57">
        <v>7</v>
      </c>
      <c r="K43" s="57">
        <v>7</v>
      </c>
      <c r="L43" s="85">
        <f t="shared" si="3"/>
        <v>6.517241379310345</v>
      </c>
      <c r="M43" s="46" t="str">
        <f t="shared" si="1"/>
        <v>TBKh¸</v>
      </c>
      <c r="N43" s="90" t="str">
        <f t="shared" si="2"/>
        <v>Tèt</v>
      </c>
      <c r="O43" s="17"/>
      <c r="P43" s="68"/>
    </row>
    <row r="44" spans="1:16" ht="15.75" customHeight="1">
      <c r="A44" s="16">
        <v>35</v>
      </c>
      <c r="B44" s="111"/>
      <c r="C44" s="96"/>
      <c r="D44" s="13"/>
      <c r="E44" s="56"/>
      <c r="F44" s="56"/>
      <c r="G44" s="56"/>
      <c r="H44" s="56"/>
      <c r="I44" s="56"/>
      <c r="J44" s="57"/>
      <c r="K44" s="57"/>
      <c r="L44" s="85"/>
      <c r="M44" s="46"/>
      <c r="N44" s="90"/>
      <c r="O44" s="17"/>
      <c r="P44" s="68"/>
    </row>
    <row r="45" spans="1:16" ht="15.75" customHeight="1">
      <c r="A45" s="16">
        <v>36</v>
      </c>
      <c r="B45" s="105" t="s">
        <v>26</v>
      </c>
      <c r="C45" s="98" t="s">
        <v>239</v>
      </c>
      <c r="D45" s="13">
        <v>6</v>
      </c>
      <c r="E45" s="56">
        <v>7</v>
      </c>
      <c r="F45" s="56">
        <v>6</v>
      </c>
      <c r="G45" s="56">
        <v>8</v>
      </c>
      <c r="H45" s="56">
        <v>8</v>
      </c>
      <c r="I45" s="56">
        <v>7</v>
      </c>
      <c r="J45" s="57">
        <v>7</v>
      </c>
      <c r="K45" s="57">
        <v>7</v>
      </c>
      <c r="L45" s="85">
        <f t="shared" si="3"/>
        <v>7</v>
      </c>
      <c r="M45" s="46" t="str">
        <f t="shared" si="1"/>
        <v>Kh¸</v>
      </c>
      <c r="N45" s="90" t="str">
        <f t="shared" si="2"/>
        <v>Tèt</v>
      </c>
      <c r="O45" s="17"/>
      <c r="P45" s="68"/>
    </row>
    <row r="46" spans="1:16" ht="15.75" customHeight="1">
      <c r="A46" s="16">
        <v>37</v>
      </c>
      <c r="B46" s="106" t="s">
        <v>303</v>
      </c>
      <c r="C46" s="99" t="s">
        <v>304</v>
      </c>
      <c r="D46" s="13">
        <v>6</v>
      </c>
      <c r="E46" s="56">
        <v>6</v>
      </c>
      <c r="F46" s="56">
        <v>6</v>
      </c>
      <c r="G46" s="56">
        <v>6</v>
      </c>
      <c r="H46" s="56">
        <v>8</v>
      </c>
      <c r="I46" s="56">
        <v>6</v>
      </c>
      <c r="J46" s="57">
        <v>7</v>
      </c>
      <c r="K46" s="57">
        <v>6</v>
      </c>
      <c r="L46" s="85">
        <f t="shared" si="3"/>
        <v>6.448275862068965</v>
      </c>
      <c r="M46" s="46" t="str">
        <f t="shared" si="1"/>
        <v>TBKh¸</v>
      </c>
      <c r="N46" s="90" t="str">
        <f t="shared" si="2"/>
        <v>Tèt</v>
      </c>
      <c r="O46" s="17"/>
      <c r="P46" s="68"/>
    </row>
    <row r="47" spans="1:16" ht="15.75" customHeight="1">
      <c r="A47" s="16">
        <v>38</v>
      </c>
      <c r="B47" s="105" t="s">
        <v>204</v>
      </c>
      <c r="C47" s="98" t="s">
        <v>305</v>
      </c>
      <c r="D47" s="13">
        <v>6</v>
      </c>
      <c r="E47" s="56">
        <v>6</v>
      </c>
      <c r="F47" s="56">
        <v>6</v>
      </c>
      <c r="G47" s="56">
        <v>7</v>
      </c>
      <c r="H47" s="56">
        <v>9</v>
      </c>
      <c r="I47" s="56">
        <v>7</v>
      </c>
      <c r="J47" s="57">
        <v>8</v>
      </c>
      <c r="K47" s="57">
        <v>7</v>
      </c>
      <c r="L47" s="85">
        <f t="shared" si="3"/>
        <v>7.0344827586206895</v>
      </c>
      <c r="M47" s="46" t="str">
        <f t="shared" si="1"/>
        <v>Kh¸</v>
      </c>
      <c r="N47" s="90" t="str">
        <f t="shared" si="2"/>
        <v>Tèt</v>
      </c>
      <c r="O47" s="17"/>
      <c r="P47" s="68"/>
    </row>
    <row r="48" spans="1:16" ht="15.75" customHeight="1">
      <c r="A48" s="16">
        <v>39</v>
      </c>
      <c r="B48" s="105" t="s">
        <v>244</v>
      </c>
      <c r="C48" s="98" t="s">
        <v>306</v>
      </c>
      <c r="D48" s="13">
        <v>6</v>
      </c>
      <c r="E48" s="56">
        <v>5</v>
      </c>
      <c r="F48" s="56">
        <v>7</v>
      </c>
      <c r="G48" s="56">
        <v>4</v>
      </c>
      <c r="H48" s="56">
        <v>8</v>
      </c>
      <c r="I48" s="56">
        <v>6</v>
      </c>
      <c r="J48" s="57">
        <v>7</v>
      </c>
      <c r="K48" s="57">
        <v>6</v>
      </c>
      <c r="L48" s="85">
        <f t="shared" si="3"/>
        <v>6.241379310344827</v>
      </c>
      <c r="M48" s="46" t="str">
        <f t="shared" si="1"/>
        <v>TBKh¸</v>
      </c>
      <c r="N48" s="90" t="str">
        <f t="shared" si="2"/>
        <v>Tèt</v>
      </c>
      <c r="O48" s="17"/>
      <c r="P48" s="68"/>
    </row>
    <row r="49" spans="1:16" ht="15.75" customHeight="1">
      <c r="A49" s="16">
        <v>40</v>
      </c>
      <c r="B49" s="130" t="s">
        <v>307</v>
      </c>
      <c r="C49" s="131" t="s">
        <v>183</v>
      </c>
      <c r="D49" s="13">
        <v>6</v>
      </c>
      <c r="E49" s="56">
        <v>5</v>
      </c>
      <c r="F49" s="56">
        <v>7</v>
      </c>
      <c r="G49" s="56">
        <v>7</v>
      </c>
      <c r="H49" s="56">
        <v>8</v>
      </c>
      <c r="I49" s="56">
        <v>7</v>
      </c>
      <c r="J49" s="57">
        <v>7</v>
      </c>
      <c r="K49" s="57">
        <v>7</v>
      </c>
      <c r="L49" s="85">
        <f t="shared" si="3"/>
        <v>6.827586206896552</v>
      </c>
      <c r="M49" s="46" t="str">
        <f t="shared" si="1"/>
        <v>TBKh¸</v>
      </c>
      <c r="N49" s="90" t="str">
        <f t="shared" si="2"/>
        <v>Tèt</v>
      </c>
      <c r="O49" s="17"/>
      <c r="P49" s="68"/>
    </row>
    <row r="50" spans="1:16" ht="15.75" customHeight="1">
      <c r="A50" s="16">
        <v>41</v>
      </c>
      <c r="B50" s="132"/>
      <c r="C50" s="133"/>
      <c r="D50" s="13"/>
      <c r="E50" s="56"/>
      <c r="F50" s="56"/>
      <c r="G50" s="56"/>
      <c r="H50" s="56"/>
      <c r="I50" s="56"/>
      <c r="J50" s="57"/>
      <c r="K50" s="57"/>
      <c r="L50" s="85"/>
      <c r="M50" s="46"/>
      <c r="N50" s="90"/>
      <c r="O50" s="17"/>
      <c r="P50" s="68"/>
    </row>
    <row r="51" spans="1:16" ht="15.75" customHeight="1">
      <c r="A51" s="16">
        <v>42</v>
      </c>
      <c r="B51" s="112" t="s">
        <v>308</v>
      </c>
      <c r="C51" s="113" t="s">
        <v>98</v>
      </c>
      <c r="D51" s="13">
        <v>8</v>
      </c>
      <c r="E51" s="56">
        <v>7</v>
      </c>
      <c r="F51" s="56">
        <v>6</v>
      </c>
      <c r="G51" s="56">
        <v>9</v>
      </c>
      <c r="H51" s="56">
        <v>9</v>
      </c>
      <c r="I51" s="56">
        <v>7</v>
      </c>
      <c r="J51" s="57">
        <v>8</v>
      </c>
      <c r="K51" s="57">
        <v>7</v>
      </c>
      <c r="L51" s="85">
        <f t="shared" si="3"/>
        <v>7.689655172413793</v>
      </c>
      <c r="M51" s="46" t="str">
        <f t="shared" si="1"/>
        <v>Kh¸</v>
      </c>
      <c r="N51" s="90" t="str">
        <f t="shared" si="2"/>
        <v>Tèt</v>
      </c>
      <c r="O51" s="17"/>
      <c r="P51" s="68"/>
    </row>
    <row r="52" spans="1:16" ht="15.75" customHeight="1">
      <c r="A52" s="16">
        <v>43</v>
      </c>
      <c r="B52" s="114"/>
      <c r="C52" s="115"/>
      <c r="D52" s="13"/>
      <c r="E52" s="56"/>
      <c r="F52" s="56"/>
      <c r="G52" s="56"/>
      <c r="H52" s="56"/>
      <c r="I52" s="56"/>
      <c r="J52" s="57"/>
      <c r="K52" s="57"/>
      <c r="L52" s="85"/>
      <c r="M52" s="46"/>
      <c r="N52" s="90"/>
      <c r="O52" s="17"/>
      <c r="P52" s="68"/>
    </row>
    <row r="53" spans="1:16" ht="15.75" customHeight="1">
      <c r="A53" s="16">
        <v>44</v>
      </c>
      <c r="B53" s="116" t="s">
        <v>309</v>
      </c>
      <c r="C53" s="117" t="s">
        <v>255</v>
      </c>
      <c r="D53" s="13">
        <v>6</v>
      </c>
      <c r="E53" s="56">
        <v>6</v>
      </c>
      <c r="F53" s="56">
        <v>5</v>
      </c>
      <c r="G53" s="56">
        <v>4</v>
      </c>
      <c r="H53" s="56">
        <v>8</v>
      </c>
      <c r="I53" s="56">
        <v>6</v>
      </c>
      <c r="J53" s="57">
        <v>7</v>
      </c>
      <c r="K53" s="57">
        <v>6</v>
      </c>
      <c r="L53" s="85">
        <f t="shared" si="3"/>
        <v>6</v>
      </c>
      <c r="M53" s="46" t="str">
        <f t="shared" si="1"/>
        <v>TBKh¸</v>
      </c>
      <c r="N53" s="90" t="str">
        <f t="shared" si="2"/>
        <v>Kh¸</v>
      </c>
      <c r="O53" s="17"/>
      <c r="P53" s="68"/>
    </row>
    <row r="54" spans="1:16" ht="15.75" customHeight="1">
      <c r="A54" s="16">
        <v>45</v>
      </c>
      <c r="B54" s="114"/>
      <c r="C54" s="115"/>
      <c r="D54" s="13"/>
      <c r="E54" s="56"/>
      <c r="F54" s="56"/>
      <c r="G54" s="56"/>
      <c r="H54" s="56"/>
      <c r="I54" s="56"/>
      <c r="J54" s="57"/>
      <c r="K54" s="57"/>
      <c r="L54" s="85"/>
      <c r="M54" s="46"/>
      <c r="N54" s="90"/>
      <c r="O54" s="17"/>
      <c r="P54" s="68"/>
    </row>
    <row r="55" spans="1:16" ht="15.75" customHeight="1">
      <c r="A55" s="16">
        <v>46</v>
      </c>
      <c r="B55" s="116" t="s">
        <v>54</v>
      </c>
      <c r="C55" s="117" t="s">
        <v>100</v>
      </c>
      <c r="D55" s="13">
        <v>6</v>
      </c>
      <c r="E55" s="56">
        <v>5</v>
      </c>
      <c r="F55" s="56">
        <v>6</v>
      </c>
      <c r="G55" s="56">
        <v>7</v>
      </c>
      <c r="H55" s="56">
        <v>8</v>
      </c>
      <c r="I55" s="56">
        <v>8</v>
      </c>
      <c r="J55" s="57">
        <v>6</v>
      </c>
      <c r="K55" s="57">
        <v>6</v>
      </c>
      <c r="L55" s="85">
        <f t="shared" si="3"/>
        <v>6.517241379310345</v>
      </c>
      <c r="M55" s="46" t="str">
        <f t="shared" si="1"/>
        <v>TBKh¸</v>
      </c>
      <c r="N55" s="90" t="str">
        <f t="shared" si="2"/>
        <v>Tèt</v>
      </c>
      <c r="O55" s="17"/>
      <c r="P55" s="68"/>
    </row>
    <row r="56" spans="1:16" ht="15.75" customHeight="1">
      <c r="A56" s="16">
        <v>47</v>
      </c>
      <c r="B56" s="112" t="s">
        <v>310</v>
      </c>
      <c r="C56" s="113" t="s">
        <v>252</v>
      </c>
      <c r="D56" s="13">
        <v>7</v>
      </c>
      <c r="E56" s="56">
        <v>5</v>
      </c>
      <c r="F56" s="56">
        <v>6</v>
      </c>
      <c r="G56" s="56">
        <v>5</v>
      </c>
      <c r="H56" s="56">
        <v>8</v>
      </c>
      <c r="I56" s="56">
        <v>7</v>
      </c>
      <c r="J56" s="57">
        <v>8</v>
      </c>
      <c r="K56" s="57">
        <v>4</v>
      </c>
      <c r="L56" s="85">
        <f t="shared" si="3"/>
        <v>6.310344827586207</v>
      </c>
      <c r="M56" s="46" t="str">
        <f t="shared" si="1"/>
        <v>TBKh¸</v>
      </c>
      <c r="N56" s="90" t="str">
        <f t="shared" si="2"/>
        <v>Tèt</v>
      </c>
      <c r="O56" s="17"/>
      <c r="P56" s="68"/>
    </row>
    <row r="57" spans="1:16" ht="15.75" customHeight="1">
      <c r="A57" s="16">
        <v>48</v>
      </c>
      <c r="B57" s="112" t="s">
        <v>91</v>
      </c>
      <c r="C57" s="113" t="s">
        <v>311</v>
      </c>
      <c r="D57" s="13">
        <v>7</v>
      </c>
      <c r="E57" s="56">
        <v>7</v>
      </c>
      <c r="F57" s="56">
        <v>6</v>
      </c>
      <c r="G57" s="56">
        <v>6</v>
      </c>
      <c r="H57" s="56">
        <v>8</v>
      </c>
      <c r="I57" s="56">
        <v>7</v>
      </c>
      <c r="J57" s="57">
        <v>6</v>
      </c>
      <c r="K57" s="57">
        <v>7</v>
      </c>
      <c r="L57" s="85">
        <f t="shared" si="3"/>
        <v>6.758620689655173</v>
      </c>
      <c r="M57" s="46" t="str">
        <f t="shared" si="1"/>
        <v>TBKh¸</v>
      </c>
      <c r="N57" s="90" t="str">
        <f t="shared" si="2"/>
        <v>Tèt</v>
      </c>
      <c r="O57" s="17"/>
      <c r="P57" s="68"/>
    </row>
    <row r="58" spans="1:16" ht="15.75" customHeight="1">
      <c r="A58" s="16">
        <v>49</v>
      </c>
      <c r="B58" s="112" t="s">
        <v>54</v>
      </c>
      <c r="C58" s="113" t="s">
        <v>311</v>
      </c>
      <c r="D58" s="13">
        <v>8</v>
      </c>
      <c r="E58" s="56">
        <v>7</v>
      </c>
      <c r="F58" s="56">
        <v>6</v>
      </c>
      <c r="G58" s="56">
        <v>7</v>
      </c>
      <c r="H58" s="56">
        <v>8</v>
      </c>
      <c r="I58" s="56">
        <v>7</v>
      </c>
      <c r="J58" s="57">
        <v>6</v>
      </c>
      <c r="K58" s="57">
        <v>8</v>
      </c>
      <c r="L58" s="85">
        <f t="shared" si="3"/>
        <v>7.137931034482759</v>
      </c>
      <c r="M58" s="46" t="str">
        <f t="shared" si="1"/>
        <v>Kh¸</v>
      </c>
      <c r="N58" s="90" t="str">
        <f t="shared" si="2"/>
        <v>Tèt</v>
      </c>
      <c r="O58" s="17"/>
      <c r="P58" s="68"/>
    </row>
    <row r="59" spans="1:16" ht="15.75" customHeight="1">
      <c r="A59" s="16">
        <v>50</v>
      </c>
      <c r="B59" s="118" t="s">
        <v>312</v>
      </c>
      <c r="C59" s="119" t="s">
        <v>313</v>
      </c>
      <c r="D59" s="13"/>
      <c r="E59" s="56"/>
      <c r="F59" s="56"/>
      <c r="G59" s="56">
        <v>1</v>
      </c>
      <c r="H59" s="56"/>
      <c r="I59" s="56"/>
      <c r="J59" s="57"/>
      <c r="K59" s="57"/>
      <c r="L59" s="85">
        <f t="shared" si="3"/>
        <v>0.13793103448275862</v>
      </c>
      <c r="M59" s="46" t="str">
        <f t="shared" si="1"/>
        <v>kÐm</v>
      </c>
      <c r="N59" s="90" t="str">
        <f t="shared" si="2"/>
        <v>T B×nh</v>
      </c>
      <c r="O59" s="17"/>
      <c r="P59" s="68"/>
    </row>
    <row r="60" spans="1:16" ht="15.75" customHeight="1">
      <c r="A60" s="16">
        <v>51</v>
      </c>
      <c r="B60" s="120" t="s">
        <v>314</v>
      </c>
      <c r="C60" s="121" t="s">
        <v>104</v>
      </c>
      <c r="D60" s="13">
        <v>6</v>
      </c>
      <c r="E60" s="56">
        <v>5</v>
      </c>
      <c r="F60" s="56">
        <v>6</v>
      </c>
      <c r="G60" s="56">
        <v>5</v>
      </c>
      <c r="H60" s="56">
        <v>7</v>
      </c>
      <c r="I60" s="56">
        <v>6</v>
      </c>
      <c r="J60" s="57">
        <v>6</v>
      </c>
      <c r="K60" s="57"/>
      <c r="L60" s="85">
        <f t="shared" si="3"/>
        <v>5.310344827586207</v>
      </c>
      <c r="M60" s="46" t="str">
        <f t="shared" si="1"/>
        <v>T.B×nh</v>
      </c>
      <c r="N60" s="90" t="str">
        <f t="shared" si="2"/>
        <v>Kh¸</v>
      </c>
      <c r="O60" s="17"/>
      <c r="P60" s="68"/>
    </row>
    <row r="61" spans="1:15" ht="15.75" customHeight="1">
      <c r="A61" s="16">
        <v>52</v>
      </c>
      <c r="B61" s="112" t="s">
        <v>315</v>
      </c>
      <c r="C61" s="113" t="s">
        <v>108</v>
      </c>
      <c r="D61" s="13">
        <v>6</v>
      </c>
      <c r="E61" s="56">
        <v>7</v>
      </c>
      <c r="F61" s="56">
        <v>5</v>
      </c>
      <c r="G61" s="56">
        <v>5</v>
      </c>
      <c r="H61" s="56">
        <v>7</v>
      </c>
      <c r="I61" s="56">
        <v>6</v>
      </c>
      <c r="J61" s="57">
        <v>6</v>
      </c>
      <c r="K61" s="57">
        <v>8</v>
      </c>
      <c r="L61" s="85">
        <f t="shared" si="3"/>
        <v>6.172413793103448</v>
      </c>
      <c r="M61" s="46" t="str">
        <f t="shared" si="1"/>
        <v>TBKh¸</v>
      </c>
      <c r="N61" s="90" t="str">
        <f t="shared" si="2"/>
        <v>Tèt</v>
      </c>
      <c r="O61" s="17"/>
    </row>
    <row r="62" spans="1:15" ht="18.75">
      <c r="A62" s="16">
        <v>53</v>
      </c>
      <c r="B62" s="114"/>
      <c r="C62" s="115"/>
      <c r="D62" s="13"/>
      <c r="E62" s="56"/>
      <c r="F62" s="56"/>
      <c r="G62" s="56"/>
      <c r="H62" s="56"/>
      <c r="I62" s="56"/>
      <c r="J62" s="57"/>
      <c r="K62" s="57"/>
      <c r="L62" s="85"/>
      <c r="M62" s="46"/>
      <c r="N62" s="90"/>
      <c r="O62" s="17"/>
    </row>
    <row r="63" spans="1:15" ht="19.5" thickBot="1">
      <c r="A63" s="18">
        <v>54</v>
      </c>
      <c r="B63" s="128" t="s">
        <v>316</v>
      </c>
      <c r="C63" s="129" t="s">
        <v>317</v>
      </c>
      <c r="D63" s="21">
        <v>6</v>
      </c>
      <c r="E63" s="62">
        <v>7</v>
      </c>
      <c r="F63" s="62">
        <v>7</v>
      </c>
      <c r="G63" s="62">
        <v>7</v>
      </c>
      <c r="H63" s="62">
        <v>8</v>
      </c>
      <c r="I63" s="62">
        <v>6</v>
      </c>
      <c r="J63" s="63">
        <v>7</v>
      </c>
      <c r="K63" s="63">
        <v>6</v>
      </c>
      <c r="L63" s="88">
        <f t="shared" si="3"/>
        <v>6.862068965517241</v>
      </c>
      <c r="M63" s="47" t="str">
        <f t="shared" si="1"/>
        <v>TBKh¸</v>
      </c>
      <c r="N63" s="91" t="str">
        <f t="shared" si="2"/>
        <v>Tèt</v>
      </c>
      <c r="O63" s="22"/>
    </row>
    <row r="64" spans="1:15" ht="19.5" thickTop="1">
      <c r="A64" s="122"/>
      <c r="B64" s="123"/>
      <c r="C64" s="124"/>
      <c r="D64" s="125"/>
      <c r="E64" s="65"/>
      <c r="F64" s="65"/>
      <c r="G64" s="65"/>
      <c r="H64" s="65"/>
      <c r="I64" s="65"/>
      <c r="J64" s="65"/>
      <c r="K64" s="65"/>
      <c r="L64" s="126"/>
      <c r="M64" s="127"/>
      <c r="N64" s="92"/>
      <c r="O64" s="125"/>
    </row>
    <row r="65" spans="2:12" ht="18">
      <c r="B65" s="1" t="s">
        <v>116</v>
      </c>
      <c r="L65" s="1" t="s">
        <v>118</v>
      </c>
    </row>
    <row r="69" spans="2:13" s="38" customFormat="1" ht="18">
      <c r="B69" s="38" t="s">
        <v>117</v>
      </c>
      <c r="L69" s="135" t="s">
        <v>322</v>
      </c>
      <c r="M69" s="135"/>
    </row>
  </sheetData>
  <mergeCells count="7">
    <mergeCell ref="A3:O3"/>
    <mergeCell ref="A4:O4"/>
    <mergeCell ref="A6:A9"/>
    <mergeCell ref="B6:C9"/>
    <mergeCell ref="D6:K6"/>
    <mergeCell ref="L6:L9"/>
    <mergeCell ref="N6:N9"/>
  </mergeCells>
  <printOptions/>
  <pageMargins left="0.5" right="0.2" top="0.5" bottom="0.08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workbookViewId="0" topLeftCell="A1">
      <selection activeCell="U1" sqref="U1:U16384"/>
    </sheetView>
  </sheetViews>
  <sheetFormatPr defaultColWidth="9.140625" defaultRowHeight="12.75"/>
  <cols>
    <col min="1" max="1" width="5.7109375" style="1" customWidth="1"/>
    <col min="2" max="2" width="15.00390625" style="1" customWidth="1"/>
    <col min="3" max="3" width="6.421875" style="1" customWidth="1"/>
    <col min="4" max="4" width="6.57421875" style="1" hidden="1" customWidth="1"/>
    <col min="5" max="5" width="5.140625" style="1" hidden="1" customWidth="1"/>
    <col min="6" max="6" width="7.140625" style="1" hidden="1" customWidth="1"/>
    <col min="7" max="7" width="6.28125" style="1" hidden="1" customWidth="1"/>
    <col min="8" max="8" width="6.421875" style="1" hidden="1" customWidth="1"/>
    <col min="9" max="9" width="6.7109375" style="1" hidden="1" customWidth="1"/>
    <col min="10" max="10" width="6.140625" style="1" hidden="1" customWidth="1"/>
    <col min="11" max="11" width="7.7109375" style="1" hidden="1" customWidth="1"/>
    <col min="12" max="12" width="7.8515625" style="1" hidden="1" customWidth="1"/>
    <col min="13" max="13" width="6.57421875" style="1" hidden="1" customWidth="1"/>
    <col min="14" max="14" width="8.140625" style="1" hidden="1" customWidth="1"/>
    <col min="15" max="15" width="6.421875" style="1" hidden="1" customWidth="1"/>
    <col min="16" max="16" width="6.140625" style="1" hidden="1" customWidth="1"/>
    <col min="17" max="17" width="7.00390625" style="1" hidden="1" customWidth="1"/>
    <col min="18" max="18" width="6.57421875" style="1" hidden="1" customWidth="1"/>
    <col min="19" max="19" width="7.421875" style="1" hidden="1" customWidth="1"/>
    <col min="20" max="20" width="7.140625" style="1" hidden="1" customWidth="1"/>
    <col min="21" max="21" width="5.57421875" style="137" customWidth="1"/>
    <col min="22" max="22" width="7.28125" style="1" customWidth="1"/>
    <col min="23" max="23" width="6.7109375" style="1" customWidth="1"/>
    <col min="24" max="16384" width="9.140625" style="1" customWidth="1"/>
  </cols>
  <sheetData>
    <row r="1" spans="1:24" ht="18">
      <c r="A1" s="23" t="s">
        <v>1</v>
      </c>
      <c r="B1" s="23"/>
      <c r="C1" s="23"/>
      <c r="D1" s="23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8"/>
      <c r="V1" s="136"/>
      <c r="W1" s="136"/>
      <c r="X1" s="136"/>
    </row>
    <row r="2" spans="1:24" ht="20.25">
      <c r="A2" s="258" t="s">
        <v>334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9.5" thickBot="1">
      <c r="A3" s="259" t="s">
        <v>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1:24" ht="18.75" thickTop="1">
      <c r="A4" s="266" t="s">
        <v>4</v>
      </c>
      <c r="B4" s="268" t="s">
        <v>111</v>
      </c>
      <c r="C4" s="268"/>
      <c r="D4" s="271" t="s">
        <v>325</v>
      </c>
      <c r="E4" s="271"/>
      <c r="F4" s="271"/>
      <c r="G4" s="271"/>
      <c r="H4" s="271"/>
      <c r="I4" s="271"/>
      <c r="J4" s="239"/>
      <c r="K4" s="239"/>
      <c r="L4" s="239"/>
      <c r="M4" s="271" t="s">
        <v>326</v>
      </c>
      <c r="N4" s="271"/>
      <c r="O4" s="271"/>
      <c r="P4" s="271"/>
      <c r="Q4" s="271"/>
      <c r="R4" s="271"/>
      <c r="S4" s="239"/>
      <c r="T4" s="239"/>
      <c r="U4" s="177" t="s">
        <v>327</v>
      </c>
      <c r="V4" s="178" t="s">
        <v>329</v>
      </c>
      <c r="W4" s="178" t="s">
        <v>331</v>
      </c>
      <c r="X4" s="179" t="s">
        <v>333</v>
      </c>
    </row>
    <row r="5" spans="1:24" ht="18">
      <c r="A5" s="267"/>
      <c r="B5" s="269"/>
      <c r="C5" s="269"/>
      <c r="D5" s="173" t="s">
        <v>256</v>
      </c>
      <c r="E5" s="173" t="s">
        <v>96</v>
      </c>
      <c r="F5" s="173" t="s">
        <v>257</v>
      </c>
      <c r="G5" s="173" t="s">
        <v>258</v>
      </c>
      <c r="H5" s="173" t="s">
        <v>259</v>
      </c>
      <c r="I5" s="173" t="s">
        <v>260</v>
      </c>
      <c r="J5" s="174" t="s">
        <v>12</v>
      </c>
      <c r="K5" s="174" t="s">
        <v>261</v>
      </c>
      <c r="L5" s="174" t="s">
        <v>262</v>
      </c>
      <c r="M5" s="173" t="s">
        <v>265</v>
      </c>
      <c r="N5" s="173" t="s">
        <v>319</v>
      </c>
      <c r="O5" s="173" t="s">
        <v>318</v>
      </c>
      <c r="P5" s="173" t="s">
        <v>267</v>
      </c>
      <c r="Q5" s="173" t="s">
        <v>268</v>
      </c>
      <c r="R5" s="173" t="s">
        <v>269</v>
      </c>
      <c r="S5" s="174" t="s">
        <v>270</v>
      </c>
      <c r="T5" s="174" t="s">
        <v>271</v>
      </c>
      <c r="U5" s="139" t="s">
        <v>328</v>
      </c>
      <c r="V5" s="140" t="s">
        <v>330</v>
      </c>
      <c r="W5" s="140" t="s">
        <v>332</v>
      </c>
      <c r="X5" s="180" t="s">
        <v>115</v>
      </c>
    </row>
    <row r="6" spans="1:24" ht="18">
      <c r="A6" s="267"/>
      <c r="B6" s="269"/>
      <c r="C6" s="269"/>
      <c r="D6" s="175" t="s">
        <v>10</v>
      </c>
      <c r="E6" s="175" t="s">
        <v>10</v>
      </c>
      <c r="F6" s="175" t="s">
        <v>10</v>
      </c>
      <c r="G6" s="175" t="s">
        <v>10</v>
      </c>
      <c r="H6" s="175" t="s">
        <v>10</v>
      </c>
      <c r="I6" s="175" t="s">
        <v>10</v>
      </c>
      <c r="J6" s="175" t="s">
        <v>10</v>
      </c>
      <c r="K6" s="175" t="s">
        <v>10</v>
      </c>
      <c r="L6" s="176" t="s">
        <v>10</v>
      </c>
      <c r="M6" s="175" t="s">
        <v>10</v>
      </c>
      <c r="N6" s="175" t="s">
        <v>10</v>
      </c>
      <c r="O6" s="175" t="s">
        <v>10</v>
      </c>
      <c r="P6" s="175" t="s">
        <v>10</v>
      </c>
      <c r="Q6" s="175" t="s">
        <v>10</v>
      </c>
      <c r="R6" s="175" t="s">
        <v>10</v>
      </c>
      <c r="S6" s="175" t="s">
        <v>10</v>
      </c>
      <c r="T6" s="176" t="s">
        <v>10</v>
      </c>
      <c r="U6" s="139"/>
      <c r="V6" s="140"/>
      <c r="W6" s="140"/>
      <c r="X6" s="180"/>
    </row>
    <row r="7" spans="1:24" ht="18.75" thickBot="1">
      <c r="A7" s="267"/>
      <c r="B7" s="270"/>
      <c r="C7" s="270"/>
      <c r="D7" s="141">
        <v>3</v>
      </c>
      <c r="E7" s="141">
        <v>6</v>
      </c>
      <c r="F7" s="141">
        <v>2</v>
      </c>
      <c r="G7" s="141">
        <v>3</v>
      </c>
      <c r="H7" s="141">
        <v>3</v>
      </c>
      <c r="I7" s="141">
        <v>4</v>
      </c>
      <c r="J7" s="142">
        <v>2</v>
      </c>
      <c r="K7" s="142">
        <v>3</v>
      </c>
      <c r="L7" s="142">
        <v>4</v>
      </c>
      <c r="M7" s="141">
        <v>4</v>
      </c>
      <c r="N7" s="141">
        <v>3</v>
      </c>
      <c r="O7" s="141">
        <v>5</v>
      </c>
      <c r="P7" s="141">
        <v>4</v>
      </c>
      <c r="Q7" s="141">
        <v>5</v>
      </c>
      <c r="R7" s="141">
        <v>2</v>
      </c>
      <c r="S7" s="142">
        <v>3</v>
      </c>
      <c r="T7" s="142">
        <v>3</v>
      </c>
      <c r="U7" s="143"/>
      <c r="V7" s="144"/>
      <c r="W7" s="144"/>
      <c r="X7" s="181"/>
    </row>
    <row r="8" spans="1:24" ht="18.75" thickTop="1">
      <c r="A8" s="145">
        <v>1</v>
      </c>
      <c r="B8" s="146" t="s">
        <v>203</v>
      </c>
      <c r="C8" s="147" t="s">
        <v>12</v>
      </c>
      <c r="D8" s="149">
        <v>7</v>
      </c>
      <c r="E8" s="149">
        <v>6</v>
      </c>
      <c r="F8" s="149">
        <v>7</v>
      </c>
      <c r="G8" s="149">
        <v>7</v>
      </c>
      <c r="H8" s="149">
        <v>6</v>
      </c>
      <c r="I8" s="149">
        <v>6</v>
      </c>
      <c r="J8" s="150">
        <v>6</v>
      </c>
      <c r="K8" s="150">
        <v>7</v>
      </c>
      <c r="L8" s="150">
        <v>7</v>
      </c>
      <c r="M8" s="149">
        <v>7</v>
      </c>
      <c r="N8" s="149">
        <v>5</v>
      </c>
      <c r="O8" s="149">
        <v>7</v>
      </c>
      <c r="P8" s="210">
        <v>5</v>
      </c>
      <c r="Q8" s="149">
        <v>7</v>
      </c>
      <c r="R8" s="149">
        <v>7</v>
      </c>
      <c r="S8" s="150">
        <v>6</v>
      </c>
      <c r="T8" s="150">
        <v>6</v>
      </c>
      <c r="U8" s="139">
        <f>SUMPRODUCT(D$7:T$7,D8:T8)/SUM(D$7:T$7)</f>
        <v>6.406779661016949</v>
      </c>
      <c r="V8" s="148" t="str">
        <f>IF(U8=" "," ",IF(U8&lt;3.5,"yÕu",IF(U8&lt;5,"kÐm",IF(U8&lt;6,"T. b×nh",IF(U8&lt;7,"TB Kh¸",IF(U8&lt;8,"Kh¸",IF(U8&lt;9,"giái",IF(U8&lt;10,"xuÊt s¾c"))))))))</f>
        <v>TB Kh¸</v>
      </c>
      <c r="W8" s="148" t="str">
        <f>IF(U8&lt;5,"T. B×nh",IF(U8&lt;6,"Kh¸",IF(U8&lt;9,"tèt")))</f>
        <v>tèt</v>
      </c>
      <c r="X8" s="182"/>
    </row>
    <row r="9" spans="1:24" ht="18">
      <c r="A9" s="151">
        <v>2</v>
      </c>
      <c r="B9" s="152" t="s">
        <v>107</v>
      </c>
      <c r="C9" s="153" t="s">
        <v>131</v>
      </c>
      <c r="D9" s="155">
        <v>7</v>
      </c>
      <c r="E9" s="155">
        <v>5</v>
      </c>
      <c r="F9" s="155">
        <v>7</v>
      </c>
      <c r="G9" s="155">
        <v>6</v>
      </c>
      <c r="H9" s="155">
        <v>7</v>
      </c>
      <c r="I9" s="155">
        <v>6</v>
      </c>
      <c r="J9" s="156">
        <v>6</v>
      </c>
      <c r="K9" s="156">
        <v>7</v>
      </c>
      <c r="L9" s="156">
        <v>9</v>
      </c>
      <c r="M9" s="155">
        <v>6</v>
      </c>
      <c r="N9" s="155">
        <v>6</v>
      </c>
      <c r="O9" s="155">
        <v>8</v>
      </c>
      <c r="P9" s="155">
        <v>6</v>
      </c>
      <c r="Q9" s="155">
        <v>8</v>
      </c>
      <c r="R9" s="155">
        <v>6</v>
      </c>
      <c r="S9" s="156">
        <v>6</v>
      </c>
      <c r="T9" s="156">
        <v>5</v>
      </c>
      <c r="U9" s="139">
        <f aca="true" t="shared" si="0" ref="U9:U52">SUMPRODUCT(D$7:T$7,D9:T9)/SUM(D$7:T$7)</f>
        <v>6.576271186440678</v>
      </c>
      <c r="V9" s="154" t="str">
        <f aca="true" t="shared" si="1" ref="V9:V52">IF(U9=" "," ",IF(U9&lt;3.5,"yÕu",IF(U9&lt;5,"kÐm",IF(U9&lt;6,"T. b×nh",IF(U9&lt;7,"TB Kh¸",IF(U9&lt;8,"Kh¸",IF(U9&lt;9,"giái",IF(U9&lt;10,"xuÊt s¾c"))))))))</f>
        <v>TB Kh¸</v>
      </c>
      <c r="W9" s="154" t="str">
        <f aca="true" t="shared" si="2" ref="W9:W52">IF(U9&lt;5,"T. B×nh",IF(U9&lt;6,"Kh¸",IF(U9&lt;9,"tèt")))</f>
        <v>tèt</v>
      </c>
      <c r="X9" s="183"/>
    </row>
    <row r="10" spans="1:24" ht="18">
      <c r="A10" s="151">
        <v>3</v>
      </c>
      <c r="B10" s="152" t="s">
        <v>204</v>
      </c>
      <c r="C10" s="153" t="s">
        <v>205</v>
      </c>
      <c r="D10" s="155">
        <v>7</v>
      </c>
      <c r="E10" s="155">
        <v>7</v>
      </c>
      <c r="F10" s="155">
        <v>6</v>
      </c>
      <c r="G10" s="155">
        <v>6</v>
      </c>
      <c r="H10" s="155">
        <v>7</v>
      </c>
      <c r="I10" s="155">
        <v>7</v>
      </c>
      <c r="J10" s="156">
        <v>7</v>
      </c>
      <c r="K10" s="156">
        <v>8</v>
      </c>
      <c r="L10" s="156">
        <v>8</v>
      </c>
      <c r="M10" s="155">
        <v>6</v>
      </c>
      <c r="N10" s="155">
        <v>7</v>
      </c>
      <c r="O10" s="155">
        <v>8</v>
      </c>
      <c r="P10" s="155">
        <v>7</v>
      </c>
      <c r="Q10" s="155">
        <v>8</v>
      </c>
      <c r="R10" s="155">
        <v>7</v>
      </c>
      <c r="S10" s="156">
        <v>7</v>
      </c>
      <c r="T10" s="156">
        <v>7</v>
      </c>
      <c r="U10" s="139">
        <f t="shared" si="0"/>
        <v>7.135593220338983</v>
      </c>
      <c r="V10" s="154" t="str">
        <f t="shared" si="1"/>
        <v>Kh¸</v>
      </c>
      <c r="W10" s="154" t="str">
        <f t="shared" si="2"/>
        <v>tèt</v>
      </c>
      <c r="X10" s="183"/>
    </row>
    <row r="11" spans="1:24" ht="18">
      <c r="A11" s="151">
        <v>4</v>
      </c>
      <c r="B11" s="152" t="s">
        <v>206</v>
      </c>
      <c r="C11" s="157" t="s">
        <v>207</v>
      </c>
      <c r="D11" s="155">
        <v>8</v>
      </c>
      <c r="E11" s="155">
        <v>7</v>
      </c>
      <c r="F11" s="155">
        <v>7</v>
      </c>
      <c r="G11" s="155">
        <v>7</v>
      </c>
      <c r="H11" s="155">
        <v>8</v>
      </c>
      <c r="I11" s="155">
        <v>6</v>
      </c>
      <c r="J11" s="156">
        <v>6</v>
      </c>
      <c r="K11" s="156">
        <v>7</v>
      </c>
      <c r="L11" s="156">
        <v>7</v>
      </c>
      <c r="M11" s="155">
        <v>6</v>
      </c>
      <c r="N11" s="155">
        <v>5</v>
      </c>
      <c r="O11" s="155">
        <v>7</v>
      </c>
      <c r="P11" s="155">
        <v>6</v>
      </c>
      <c r="Q11" s="155">
        <v>8</v>
      </c>
      <c r="R11" s="155">
        <v>5</v>
      </c>
      <c r="S11" s="156">
        <v>8</v>
      </c>
      <c r="T11" s="156">
        <v>8</v>
      </c>
      <c r="U11" s="139">
        <f t="shared" si="0"/>
        <v>6.88135593220339</v>
      </c>
      <c r="V11" s="154" t="str">
        <f t="shared" si="1"/>
        <v>TB Kh¸</v>
      </c>
      <c r="W11" s="154" t="str">
        <f t="shared" si="2"/>
        <v>tèt</v>
      </c>
      <c r="X11" s="183"/>
    </row>
    <row r="12" spans="1:24" ht="18">
      <c r="A12" s="151">
        <v>5</v>
      </c>
      <c r="B12" s="152" t="s">
        <v>208</v>
      </c>
      <c r="C12" s="153" t="s">
        <v>209</v>
      </c>
      <c r="D12" s="155">
        <v>5</v>
      </c>
      <c r="E12" s="155">
        <v>6</v>
      </c>
      <c r="F12" s="155">
        <v>7</v>
      </c>
      <c r="G12" s="155">
        <v>6</v>
      </c>
      <c r="H12" s="155">
        <v>6</v>
      </c>
      <c r="I12" s="155">
        <v>5</v>
      </c>
      <c r="J12" s="156">
        <v>5</v>
      </c>
      <c r="K12" s="156">
        <v>6</v>
      </c>
      <c r="L12" s="156">
        <v>8</v>
      </c>
      <c r="M12" s="155">
        <v>7</v>
      </c>
      <c r="N12" s="155">
        <v>5</v>
      </c>
      <c r="O12" s="155">
        <v>5</v>
      </c>
      <c r="P12" s="155">
        <v>5</v>
      </c>
      <c r="Q12" s="155">
        <v>7</v>
      </c>
      <c r="R12" s="155">
        <v>5</v>
      </c>
      <c r="S12" s="156">
        <v>6</v>
      </c>
      <c r="T12" s="156">
        <v>6</v>
      </c>
      <c r="U12" s="139">
        <f t="shared" si="0"/>
        <v>5.932203389830509</v>
      </c>
      <c r="V12" s="154" t="str">
        <f t="shared" si="1"/>
        <v>T. b×nh</v>
      </c>
      <c r="W12" s="154" t="str">
        <f t="shared" si="2"/>
        <v>Kh¸</v>
      </c>
      <c r="X12" s="183"/>
    </row>
    <row r="13" spans="1:24" ht="18">
      <c r="A13" s="151">
        <v>6</v>
      </c>
      <c r="B13" s="152" t="s">
        <v>210</v>
      </c>
      <c r="C13" s="153" t="s">
        <v>211</v>
      </c>
      <c r="D13" s="155">
        <v>5</v>
      </c>
      <c r="E13" s="155">
        <v>5</v>
      </c>
      <c r="F13" s="155">
        <v>8</v>
      </c>
      <c r="G13" s="155">
        <v>7</v>
      </c>
      <c r="H13" s="155">
        <v>7</v>
      </c>
      <c r="I13" s="155">
        <v>7</v>
      </c>
      <c r="J13" s="156">
        <v>7</v>
      </c>
      <c r="K13" s="156">
        <v>6</v>
      </c>
      <c r="L13" s="156">
        <v>7</v>
      </c>
      <c r="M13" s="155">
        <v>7</v>
      </c>
      <c r="N13" s="155">
        <v>5</v>
      </c>
      <c r="O13" s="155">
        <v>7</v>
      </c>
      <c r="P13" s="155">
        <v>6</v>
      </c>
      <c r="Q13" s="155">
        <v>7</v>
      </c>
      <c r="R13" s="155">
        <v>7</v>
      </c>
      <c r="S13" s="156">
        <v>7</v>
      </c>
      <c r="T13" s="156">
        <v>7</v>
      </c>
      <c r="U13" s="139">
        <f t="shared" si="0"/>
        <v>6.508474576271187</v>
      </c>
      <c r="V13" s="154" t="str">
        <f t="shared" si="1"/>
        <v>TB Kh¸</v>
      </c>
      <c r="W13" s="154" t="str">
        <f t="shared" si="2"/>
        <v>tèt</v>
      </c>
      <c r="X13" s="183"/>
    </row>
    <row r="14" spans="1:24" ht="18">
      <c r="A14" s="151">
        <v>7</v>
      </c>
      <c r="B14" s="152" t="s">
        <v>212</v>
      </c>
      <c r="C14" s="153" t="s">
        <v>213</v>
      </c>
      <c r="D14" s="155">
        <v>7</v>
      </c>
      <c r="E14" s="155">
        <v>5</v>
      </c>
      <c r="F14" s="155">
        <v>7</v>
      </c>
      <c r="G14" s="155">
        <v>6</v>
      </c>
      <c r="H14" s="155">
        <v>7</v>
      </c>
      <c r="I14" s="155">
        <v>7</v>
      </c>
      <c r="J14" s="156">
        <v>8</v>
      </c>
      <c r="K14" s="156"/>
      <c r="L14" s="156">
        <v>8</v>
      </c>
      <c r="M14" s="155">
        <v>6</v>
      </c>
      <c r="N14" s="155">
        <v>5</v>
      </c>
      <c r="O14" s="155">
        <v>7</v>
      </c>
      <c r="P14" s="155">
        <v>5</v>
      </c>
      <c r="Q14" s="155">
        <v>8</v>
      </c>
      <c r="R14" s="155">
        <v>7</v>
      </c>
      <c r="S14" s="156">
        <v>6</v>
      </c>
      <c r="T14" s="156">
        <v>6</v>
      </c>
      <c r="U14" s="139">
        <f t="shared" si="0"/>
        <v>6.169491525423729</v>
      </c>
      <c r="V14" s="154" t="str">
        <f t="shared" si="1"/>
        <v>TB Kh¸</v>
      </c>
      <c r="W14" s="154" t="str">
        <f t="shared" si="2"/>
        <v>tèt</v>
      </c>
      <c r="X14" s="183"/>
    </row>
    <row r="15" spans="1:24" ht="18">
      <c r="A15" s="151">
        <v>8</v>
      </c>
      <c r="B15" s="152" t="s">
        <v>88</v>
      </c>
      <c r="C15" s="153" t="s">
        <v>29</v>
      </c>
      <c r="D15" s="155">
        <v>4</v>
      </c>
      <c r="E15" s="155">
        <v>6</v>
      </c>
      <c r="F15" s="155">
        <v>7</v>
      </c>
      <c r="G15" s="155">
        <v>6</v>
      </c>
      <c r="H15" s="155">
        <v>7</v>
      </c>
      <c r="I15" s="155">
        <v>6</v>
      </c>
      <c r="J15" s="156">
        <v>7</v>
      </c>
      <c r="K15" s="156">
        <v>6</v>
      </c>
      <c r="L15" s="156">
        <v>7</v>
      </c>
      <c r="M15" s="155">
        <v>6</v>
      </c>
      <c r="N15" s="155">
        <v>5</v>
      </c>
      <c r="O15" s="155">
        <v>7</v>
      </c>
      <c r="P15" s="211">
        <v>5</v>
      </c>
      <c r="Q15" s="155">
        <v>7</v>
      </c>
      <c r="R15" s="155">
        <v>5</v>
      </c>
      <c r="S15" s="156">
        <v>6</v>
      </c>
      <c r="T15" s="156">
        <v>5</v>
      </c>
      <c r="U15" s="139">
        <f t="shared" si="0"/>
        <v>6.0508474576271185</v>
      </c>
      <c r="V15" s="154" t="str">
        <f t="shared" si="1"/>
        <v>TB Kh¸</v>
      </c>
      <c r="W15" s="154" t="str">
        <f t="shared" si="2"/>
        <v>tèt</v>
      </c>
      <c r="X15" s="183"/>
    </row>
    <row r="16" spans="1:24" ht="18">
      <c r="A16" s="151">
        <v>9</v>
      </c>
      <c r="B16" s="152" t="s">
        <v>214</v>
      </c>
      <c r="C16" s="153" t="s">
        <v>215</v>
      </c>
      <c r="D16" s="155">
        <v>5</v>
      </c>
      <c r="E16" s="155">
        <v>5</v>
      </c>
      <c r="F16" s="155">
        <v>6</v>
      </c>
      <c r="G16" s="155">
        <v>7</v>
      </c>
      <c r="H16" s="155">
        <v>7</v>
      </c>
      <c r="I16" s="155">
        <v>6</v>
      </c>
      <c r="J16" s="156">
        <v>4</v>
      </c>
      <c r="K16" s="156">
        <v>7</v>
      </c>
      <c r="L16" s="156">
        <v>8</v>
      </c>
      <c r="M16" s="155">
        <v>5</v>
      </c>
      <c r="N16" s="155">
        <v>5</v>
      </c>
      <c r="O16" s="155">
        <v>6</v>
      </c>
      <c r="P16" s="155">
        <v>5</v>
      </c>
      <c r="Q16" s="155">
        <v>8</v>
      </c>
      <c r="R16" s="155">
        <v>6</v>
      </c>
      <c r="S16" s="156">
        <v>7</v>
      </c>
      <c r="T16" s="156">
        <v>6</v>
      </c>
      <c r="U16" s="139">
        <f t="shared" si="0"/>
        <v>6.101694915254237</v>
      </c>
      <c r="V16" s="154" t="str">
        <f t="shared" si="1"/>
        <v>TB Kh¸</v>
      </c>
      <c r="W16" s="154" t="str">
        <f t="shared" si="2"/>
        <v>tèt</v>
      </c>
      <c r="X16" s="183"/>
    </row>
    <row r="17" spans="1:24" ht="18">
      <c r="A17" s="151">
        <v>10</v>
      </c>
      <c r="B17" s="152" t="s">
        <v>216</v>
      </c>
      <c r="C17" s="153" t="s">
        <v>41</v>
      </c>
      <c r="D17" s="155">
        <v>5</v>
      </c>
      <c r="E17" s="155">
        <v>5</v>
      </c>
      <c r="F17" s="155">
        <v>7</v>
      </c>
      <c r="G17" s="155">
        <v>6</v>
      </c>
      <c r="H17" s="155">
        <v>6</v>
      </c>
      <c r="I17" s="155">
        <v>6</v>
      </c>
      <c r="J17" s="156">
        <v>4</v>
      </c>
      <c r="K17" s="156">
        <v>6</v>
      </c>
      <c r="L17" s="156">
        <v>7</v>
      </c>
      <c r="M17" s="155">
        <v>7</v>
      </c>
      <c r="N17" s="155">
        <v>5</v>
      </c>
      <c r="O17" s="155">
        <v>5</v>
      </c>
      <c r="P17" s="155">
        <v>6</v>
      </c>
      <c r="Q17" s="155">
        <v>6</v>
      </c>
      <c r="R17" s="155">
        <v>7</v>
      </c>
      <c r="S17" s="156">
        <v>6</v>
      </c>
      <c r="T17" s="156">
        <v>5</v>
      </c>
      <c r="U17" s="139">
        <f t="shared" si="0"/>
        <v>5.796610169491525</v>
      </c>
      <c r="V17" s="154" t="str">
        <f t="shared" si="1"/>
        <v>T. b×nh</v>
      </c>
      <c r="W17" s="154" t="str">
        <f t="shared" si="2"/>
        <v>Kh¸</v>
      </c>
      <c r="X17" s="183"/>
    </row>
    <row r="18" spans="1:24" ht="18">
      <c r="A18" s="151">
        <v>12</v>
      </c>
      <c r="B18" s="152" t="s">
        <v>75</v>
      </c>
      <c r="C18" s="153" t="s">
        <v>217</v>
      </c>
      <c r="D18" s="155">
        <v>7</v>
      </c>
      <c r="E18" s="155">
        <v>8</v>
      </c>
      <c r="F18" s="155">
        <v>6</v>
      </c>
      <c r="G18" s="155">
        <v>6</v>
      </c>
      <c r="H18" s="155">
        <v>6</v>
      </c>
      <c r="I18" s="155">
        <v>6</v>
      </c>
      <c r="J18" s="156">
        <v>6</v>
      </c>
      <c r="K18" s="156">
        <v>7</v>
      </c>
      <c r="L18" s="156">
        <v>8</v>
      </c>
      <c r="M18" s="155">
        <v>7</v>
      </c>
      <c r="N18" s="155">
        <v>7</v>
      </c>
      <c r="O18" s="155">
        <v>9</v>
      </c>
      <c r="P18" s="155">
        <v>8</v>
      </c>
      <c r="Q18" s="155">
        <v>7</v>
      </c>
      <c r="R18" s="155">
        <v>6</v>
      </c>
      <c r="S18" s="156">
        <v>6</v>
      </c>
      <c r="T18" s="156">
        <v>8</v>
      </c>
      <c r="U18" s="139">
        <f t="shared" si="0"/>
        <v>7.135593220338983</v>
      </c>
      <c r="V18" s="154" t="str">
        <f t="shared" si="1"/>
        <v>Kh¸</v>
      </c>
      <c r="W18" s="154" t="str">
        <f t="shared" si="2"/>
        <v>tèt</v>
      </c>
      <c r="X18" s="183"/>
    </row>
    <row r="19" spans="1:24" ht="18">
      <c r="A19" s="151">
        <v>13</v>
      </c>
      <c r="B19" s="152" t="s">
        <v>218</v>
      </c>
      <c r="C19" s="153" t="s">
        <v>45</v>
      </c>
      <c r="D19" s="155">
        <v>5</v>
      </c>
      <c r="E19" s="155">
        <v>6</v>
      </c>
      <c r="F19" s="155">
        <v>6</v>
      </c>
      <c r="G19" s="155">
        <v>6</v>
      </c>
      <c r="H19" s="155">
        <v>7</v>
      </c>
      <c r="I19" s="155">
        <v>5</v>
      </c>
      <c r="J19" s="156">
        <v>4</v>
      </c>
      <c r="K19" s="156">
        <v>7</v>
      </c>
      <c r="L19" s="156">
        <v>7</v>
      </c>
      <c r="M19" s="155">
        <v>6</v>
      </c>
      <c r="N19" s="155">
        <v>5</v>
      </c>
      <c r="O19" s="155">
        <v>7</v>
      </c>
      <c r="P19" s="155">
        <v>8</v>
      </c>
      <c r="Q19" s="155">
        <v>7</v>
      </c>
      <c r="R19" s="155">
        <v>8</v>
      </c>
      <c r="S19" s="156">
        <v>6</v>
      </c>
      <c r="T19" s="156">
        <v>6</v>
      </c>
      <c r="U19" s="139">
        <f t="shared" si="0"/>
        <v>6.305084745762712</v>
      </c>
      <c r="V19" s="154" t="str">
        <f t="shared" si="1"/>
        <v>TB Kh¸</v>
      </c>
      <c r="W19" s="154" t="str">
        <f t="shared" si="2"/>
        <v>tèt</v>
      </c>
      <c r="X19" s="183"/>
    </row>
    <row r="20" spans="1:24" ht="18">
      <c r="A20" s="151">
        <v>14</v>
      </c>
      <c r="B20" s="152" t="s">
        <v>219</v>
      </c>
      <c r="C20" s="157" t="s">
        <v>220</v>
      </c>
      <c r="D20" s="155">
        <v>4</v>
      </c>
      <c r="E20" s="155">
        <v>6</v>
      </c>
      <c r="F20" s="155">
        <v>7</v>
      </c>
      <c r="G20" s="155">
        <v>6</v>
      </c>
      <c r="H20" s="155">
        <v>7</v>
      </c>
      <c r="I20" s="155">
        <v>6</v>
      </c>
      <c r="J20" s="156">
        <v>5</v>
      </c>
      <c r="K20" s="156">
        <v>6</v>
      </c>
      <c r="L20" s="156">
        <v>8</v>
      </c>
      <c r="M20" s="155">
        <v>6</v>
      </c>
      <c r="N20" s="155">
        <v>5</v>
      </c>
      <c r="O20" s="155">
        <v>8</v>
      </c>
      <c r="P20" s="155">
        <v>5</v>
      </c>
      <c r="Q20" s="155">
        <v>7</v>
      </c>
      <c r="R20" s="155">
        <v>6</v>
      </c>
      <c r="S20" s="156">
        <v>6</v>
      </c>
      <c r="T20" s="156">
        <v>5</v>
      </c>
      <c r="U20" s="139">
        <f t="shared" si="0"/>
        <v>6.169491525423729</v>
      </c>
      <c r="V20" s="154" t="str">
        <f t="shared" si="1"/>
        <v>TB Kh¸</v>
      </c>
      <c r="W20" s="154" t="str">
        <f t="shared" si="2"/>
        <v>tèt</v>
      </c>
      <c r="X20" s="183"/>
    </row>
    <row r="21" spans="1:24" ht="18">
      <c r="A21" s="151">
        <v>15</v>
      </c>
      <c r="B21" s="152" t="s">
        <v>221</v>
      </c>
      <c r="C21" s="153" t="s">
        <v>222</v>
      </c>
      <c r="D21" s="155">
        <v>6</v>
      </c>
      <c r="E21" s="155">
        <v>8</v>
      </c>
      <c r="F21" s="155">
        <v>7</v>
      </c>
      <c r="G21" s="155">
        <v>6</v>
      </c>
      <c r="H21" s="155">
        <v>7</v>
      </c>
      <c r="I21" s="155">
        <v>7</v>
      </c>
      <c r="J21" s="156">
        <v>8</v>
      </c>
      <c r="K21" s="156">
        <v>6</v>
      </c>
      <c r="L21" s="156">
        <v>8</v>
      </c>
      <c r="M21" s="155">
        <v>7</v>
      </c>
      <c r="N21" s="155">
        <v>7</v>
      </c>
      <c r="O21" s="155">
        <v>8</v>
      </c>
      <c r="P21" s="155">
        <v>8</v>
      </c>
      <c r="Q21" s="155">
        <v>8</v>
      </c>
      <c r="R21" s="155">
        <v>6</v>
      </c>
      <c r="S21" s="156">
        <v>8</v>
      </c>
      <c r="T21" s="213">
        <v>5</v>
      </c>
      <c r="U21" s="139">
        <f t="shared" si="0"/>
        <v>7.203389830508475</v>
      </c>
      <c r="V21" s="154" t="str">
        <f t="shared" si="1"/>
        <v>Kh¸</v>
      </c>
      <c r="W21" s="154" t="str">
        <f t="shared" si="2"/>
        <v>tèt</v>
      </c>
      <c r="X21" s="183"/>
    </row>
    <row r="22" spans="1:24" ht="18">
      <c r="A22" s="151">
        <v>16</v>
      </c>
      <c r="B22" s="152" t="s">
        <v>21</v>
      </c>
      <c r="C22" s="153" t="s">
        <v>223</v>
      </c>
      <c r="D22" s="155">
        <v>7</v>
      </c>
      <c r="E22" s="155">
        <v>7</v>
      </c>
      <c r="F22" s="155">
        <v>6</v>
      </c>
      <c r="G22" s="155">
        <v>7</v>
      </c>
      <c r="H22" s="155">
        <v>8</v>
      </c>
      <c r="I22" s="155">
        <v>6</v>
      </c>
      <c r="J22" s="156">
        <v>5</v>
      </c>
      <c r="K22" s="156">
        <v>8</v>
      </c>
      <c r="L22" s="156">
        <v>8</v>
      </c>
      <c r="M22" s="155">
        <v>6</v>
      </c>
      <c r="N22" s="155">
        <v>6</v>
      </c>
      <c r="O22" s="155">
        <v>7</v>
      </c>
      <c r="P22" s="155">
        <v>6</v>
      </c>
      <c r="Q22" s="155">
        <v>7</v>
      </c>
      <c r="R22" s="155">
        <v>6</v>
      </c>
      <c r="S22" s="156">
        <v>8</v>
      </c>
      <c r="T22" s="156">
        <v>6</v>
      </c>
      <c r="U22" s="139">
        <f t="shared" si="0"/>
        <v>6.779661016949152</v>
      </c>
      <c r="V22" s="154" t="str">
        <f t="shared" si="1"/>
        <v>TB Kh¸</v>
      </c>
      <c r="W22" s="154" t="str">
        <f t="shared" si="2"/>
        <v>tèt</v>
      </c>
      <c r="X22" s="183"/>
    </row>
    <row r="23" spans="1:24" ht="18">
      <c r="A23" s="151">
        <v>17</v>
      </c>
      <c r="B23" s="152" t="s">
        <v>224</v>
      </c>
      <c r="C23" s="153" t="s">
        <v>225</v>
      </c>
      <c r="D23" s="155">
        <v>8</v>
      </c>
      <c r="E23" s="155">
        <v>9</v>
      </c>
      <c r="F23" s="155">
        <v>8</v>
      </c>
      <c r="G23" s="155">
        <v>8</v>
      </c>
      <c r="H23" s="155">
        <v>8</v>
      </c>
      <c r="I23" s="155">
        <v>7</v>
      </c>
      <c r="J23" s="156">
        <v>8</v>
      </c>
      <c r="K23" s="156">
        <v>7</v>
      </c>
      <c r="L23" s="156">
        <v>8</v>
      </c>
      <c r="M23" s="155">
        <v>7</v>
      </c>
      <c r="N23" s="155">
        <v>8</v>
      </c>
      <c r="O23" s="155">
        <v>9</v>
      </c>
      <c r="P23" s="155">
        <v>8</v>
      </c>
      <c r="Q23" s="155">
        <v>9</v>
      </c>
      <c r="R23" s="155">
        <v>8</v>
      </c>
      <c r="S23" s="156">
        <v>9</v>
      </c>
      <c r="T23" s="156">
        <v>8</v>
      </c>
      <c r="U23" s="139">
        <f t="shared" si="0"/>
        <v>8.135593220338983</v>
      </c>
      <c r="V23" s="154" t="str">
        <f t="shared" si="1"/>
        <v>giái</v>
      </c>
      <c r="W23" s="154" t="str">
        <f t="shared" si="2"/>
        <v>tèt</v>
      </c>
      <c r="X23" s="183"/>
    </row>
    <row r="24" spans="1:24" ht="18">
      <c r="A24" s="158">
        <v>18</v>
      </c>
      <c r="B24" s="159" t="s">
        <v>226</v>
      </c>
      <c r="C24" s="160" t="s">
        <v>49</v>
      </c>
      <c r="D24" s="161">
        <v>8</v>
      </c>
      <c r="E24" s="161">
        <v>8</v>
      </c>
      <c r="F24" s="161">
        <v>8</v>
      </c>
      <c r="G24" s="161">
        <v>6</v>
      </c>
      <c r="H24" s="161">
        <v>6</v>
      </c>
      <c r="I24" s="161">
        <v>7</v>
      </c>
      <c r="J24" s="162">
        <v>7</v>
      </c>
      <c r="K24" s="162">
        <v>7</v>
      </c>
      <c r="L24" s="162">
        <v>8</v>
      </c>
      <c r="M24" s="161">
        <v>6</v>
      </c>
      <c r="N24" s="161">
        <v>6</v>
      </c>
      <c r="O24" s="161">
        <v>7</v>
      </c>
      <c r="P24" s="161">
        <v>7</v>
      </c>
      <c r="Q24" s="161">
        <v>9</v>
      </c>
      <c r="R24" s="161">
        <v>6</v>
      </c>
      <c r="S24" s="162">
        <v>6</v>
      </c>
      <c r="T24" s="162">
        <v>7</v>
      </c>
      <c r="U24" s="139">
        <f t="shared" si="0"/>
        <v>7.11864406779661</v>
      </c>
      <c r="V24" s="154" t="str">
        <f t="shared" si="1"/>
        <v>Kh¸</v>
      </c>
      <c r="W24" s="154" t="str">
        <f t="shared" si="2"/>
        <v>tèt</v>
      </c>
      <c r="X24" s="183"/>
    </row>
    <row r="25" spans="1:24" ht="18">
      <c r="A25" s="151">
        <v>19</v>
      </c>
      <c r="B25" s="152" t="s">
        <v>97</v>
      </c>
      <c r="C25" s="153" t="s">
        <v>227</v>
      </c>
      <c r="D25" s="155">
        <v>7</v>
      </c>
      <c r="E25" s="155">
        <v>7</v>
      </c>
      <c r="F25" s="155">
        <v>6</v>
      </c>
      <c r="G25" s="155">
        <v>6</v>
      </c>
      <c r="H25" s="155">
        <v>7</v>
      </c>
      <c r="I25" s="155">
        <v>5</v>
      </c>
      <c r="J25" s="163">
        <v>6</v>
      </c>
      <c r="K25" s="163">
        <v>6</v>
      </c>
      <c r="L25" s="164">
        <v>8</v>
      </c>
      <c r="M25" s="155">
        <v>7</v>
      </c>
      <c r="N25" s="155">
        <v>4</v>
      </c>
      <c r="O25" s="155">
        <v>8</v>
      </c>
      <c r="P25" s="155">
        <v>5</v>
      </c>
      <c r="Q25" s="155">
        <v>8</v>
      </c>
      <c r="R25" s="155">
        <v>6</v>
      </c>
      <c r="S25" s="163">
        <v>6</v>
      </c>
      <c r="T25" s="163">
        <v>5</v>
      </c>
      <c r="U25" s="139">
        <f t="shared" si="0"/>
        <v>6.4576271186440675</v>
      </c>
      <c r="V25" s="154" t="str">
        <f t="shared" si="1"/>
        <v>TB Kh¸</v>
      </c>
      <c r="W25" s="154" t="str">
        <f t="shared" si="2"/>
        <v>tèt</v>
      </c>
      <c r="X25" s="183"/>
    </row>
    <row r="26" spans="1:24" ht="18">
      <c r="A26" s="151">
        <v>20</v>
      </c>
      <c r="B26" s="152" t="s">
        <v>75</v>
      </c>
      <c r="C26" s="153" t="s">
        <v>228</v>
      </c>
      <c r="D26" s="155">
        <v>7</v>
      </c>
      <c r="E26" s="155">
        <v>8</v>
      </c>
      <c r="F26" s="155">
        <v>7</v>
      </c>
      <c r="G26" s="155">
        <v>7</v>
      </c>
      <c r="H26" s="155">
        <v>7</v>
      </c>
      <c r="I26" s="155">
        <v>6</v>
      </c>
      <c r="J26" s="156">
        <v>6</v>
      </c>
      <c r="K26" s="156">
        <v>6</v>
      </c>
      <c r="L26" s="156">
        <v>8</v>
      </c>
      <c r="M26" s="155">
        <v>6</v>
      </c>
      <c r="N26" s="155">
        <v>5</v>
      </c>
      <c r="O26" s="155">
        <v>9</v>
      </c>
      <c r="P26" s="155">
        <v>7</v>
      </c>
      <c r="Q26" s="155">
        <v>8</v>
      </c>
      <c r="R26" s="155">
        <v>6</v>
      </c>
      <c r="S26" s="156">
        <v>7</v>
      </c>
      <c r="T26" s="156">
        <v>8</v>
      </c>
      <c r="U26" s="139">
        <f t="shared" si="0"/>
        <v>7.11864406779661</v>
      </c>
      <c r="V26" s="154" t="str">
        <f t="shared" si="1"/>
        <v>Kh¸</v>
      </c>
      <c r="W26" s="154" t="str">
        <f t="shared" si="2"/>
        <v>tèt</v>
      </c>
      <c r="X26" s="183"/>
    </row>
    <row r="27" spans="1:24" ht="18">
      <c r="A27" s="151">
        <v>21</v>
      </c>
      <c r="B27" s="152" t="s">
        <v>39</v>
      </c>
      <c r="C27" s="153" t="s">
        <v>229</v>
      </c>
      <c r="D27" s="155">
        <v>6</v>
      </c>
      <c r="E27" s="155">
        <v>5</v>
      </c>
      <c r="F27" s="155">
        <v>6</v>
      </c>
      <c r="G27" s="155">
        <v>7</v>
      </c>
      <c r="H27" s="155">
        <v>8</v>
      </c>
      <c r="I27" s="155">
        <v>6</v>
      </c>
      <c r="J27" s="156">
        <v>6</v>
      </c>
      <c r="K27" s="156">
        <v>6</v>
      </c>
      <c r="L27" s="156">
        <v>8</v>
      </c>
      <c r="M27" s="155">
        <v>7</v>
      </c>
      <c r="N27" s="155">
        <v>5</v>
      </c>
      <c r="O27" s="155">
        <v>7</v>
      </c>
      <c r="P27" s="155">
        <v>6</v>
      </c>
      <c r="Q27" s="155">
        <v>7</v>
      </c>
      <c r="R27" s="155">
        <v>7</v>
      </c>
      <c r="S27" s="156">
        <v>7</v>
      </c>
      <c r="T27" s="156">
        <v>6</v>
      </c>
      <c r="U27" s="139">
        <f t="shared" si="0"/>
        <v>6.4576271186440675</v>
      </c>
      <c r="V27" s="154" t="str">
        <f t="shared" si="1"/>
        <v>TB Kh¸</v>
      </c>
      <c r="W27" s="154" t="str">
        <f t="shared" si="2"/>
        <v>tèt</v>
      </c>
      <c r="X27" s="183"/>
    </row>
    <row r="28" spans="1:24" ht="18">
      <c r="A28" s="151">
        <v>22</v>
      </c>
      <c r="B28" s="152" t="s">
        <v>21</v>
      </c>
      <c r="C28" s="157" t="s">
        <v>230</v>
      </c>
      <c r="D28" s="155">
        <v>7</v>
      </c>
      <c r="E28" s="155">
        <v>5</v>
      </c>
      <c r="F28" s="155">
        <v>6</v>
      </c>
      <c r="G28" s="155">
        <v>6</v>
      </c>
      <c r="H28" s="155">
        <v>7</v>
      </c>
      <c r="I28" s="155">
        <v>7</v>
      </c>
      <c r="J28" s="156">
        <v>6</v>
      </c>
      <c r="K28" s="156">
        <v>7</v>
      </c>
      <c r="L28" s="156">
        <v>9</v>
      </c>
      <c r="M28" s="155">
        <v>7</v>
      </c>
      <c r="N28" s="155">
        <v>5</v>
      </c>
      <c r="O28" s="155">
        <v>6</v>
      </c>
      <c r="P28" s="155">
        <v>5</v>
      </c>
      <c r="Q28" s="155">
        <v>7</v>
      </c>
      <c r="R28" s="155">
        <v>6</v>
      </c>
      <c r="S28" s="156">
        <v>7</v>
      </c>
      <c r="T28" s="156">
        <v>6</v>
      </c>
      <c r="U28" s="139">
        <f t="shared" si="0"/>
        <v>6.406779661016949</v>
      </c>
      <c r="V28" s="154" t="str">
        <f t="shared" si="1"/>
        <v>TB Kh¸</v>
      </c>
      <c r="W28" s="154" t="str">
        <f t="shared" si="2"/>
        <v>tèt</v>
      </c>
      <c r="X28" s="183"/>
    </row>
    <row r="29" spans="1:24" ht="18">
      <c r="A29" s="151">
        <v>23</v>
      </c>
      <c r="B29" s="152" t="s">
        <v>26</v>
      </c>
      <c r="C29" s="153" t="s">
        <v>57</v>
      </c>
      <c r="D29" s="155">
        <v>5</v>
      </c>
      <c r="E29" s="155">
        <v>5</v>
      </c>
      <c r="F29" s="155">
        <v>6</v>
      </c>
      <c r="G29" s="155">
        <v>6</v>
      </c>
      <c r="H29" s="155">
        <v>6</v>
      </c>
      <c r="I29" s="155">
        <v>6</v>
      </c>
      <c r="J29" s="156">
        <v>7</v>
      </c>
      <c r="K29" s="156">
        <v>7</v>
      </c>
      <c r="L29" s="156">
        <v>9</v>
      </c>
      <c r="M29" s="211">
        <v>5</v>
      </c>
      <c r="N29" s="155">
        <v>2</v>
      </c>
      <c r="O29" s="155">
        <v>6</v>
      </c>
      <c r="P29" s="155">
        <v>0</v>
      </c>
      <c r="Q29" s="155">
        <v>6</v>
      </c>
      <c r="R29" s="211">
        <v>5</v>
      </c>
      <c r="S29" s="156">
        <v>7</v>
      </c>
      <c r="T29" s="156">
        <v>7</v>
      </c>
      <c r="U29" s="139">
        <f t="shared" si="0"/>
        <v>5.52542372881356</v>
      </c>
      <c r="V29" s="154" t="str">
        <f t="shared" si="1"/>
        <v>T. b×nh</v>
      </c>
      <c r="W29" s="154" t="str">
        <f t="shared" si="2"/>
        <v>Kh¸</v>
      </c>
      <c r="X29" s="183"/>
    </row>
    <row r="30" spans="1:24" ht="18">
      <c r="A30" s="151">
        <v>25</v>
      </c>
      <c r="B30" s="152" t="s">
        <v>221</v>
      </c>
      <c r="C30" s="153" t="s">
        <v>231</v>
      </c>
      <c r="D30" s="155">
        <v>6</v>
      </c>
      <c r="E30" s="155">
        <v>7</v>
      </c>
      <c r="F30" s="155">
        <v>6</v>
      </c>
      <c r="G30" s="155">
        <v>6</v>
      </c>
      <c r="H30" s="155">
        <v>6</v>
      </c>
      <c r="I30" s="155">
        <v>7</v>
      </c>
      <c r="J30" s="156">
        <v>7</v>
      </c>
      <c r="K30" s="156">
        <v>7</v>
      </c>
      <c r="L30" s="156">
        <v>8</v>
      </c>
      <c r="M30" s="155">
        <v>6</v>
      </c>
      <c r="N30" s="155">
        <v>5</v>
      </c>
      <c r="O30" s="155">
        <v>7</v>
      </c>
      <c r="P30" s="155">
        <v>5</v>
      </c>
      <c r="Q30" s="155">
        <v>7</v>
      </c>
      <c r="R30" s="155">
        <v>7</v>
      </c>
      <c r="S30" s="156">
        <v>8</v>
      </c>
      <c r="T30" s="156">
        <v>7</v>
      </c>
      <c r="U30" s="139">
        <f t="shared" si="0"/>
        <v>6.627118644067797</v>
      </c>
      <c r="V30" s="154" t="str">
        <f t="shared" si="1"/>
        <v>TB Kh¸</v>
      </c>
      <c r="W30" s="154" t="str">
        <f t="shared" si="2"/>
        <v>tèt</v>
      </c>
      <c r="X30" s="183"/>
    </row>
    <row r="31" spans="1:24" ht="18">
      <c r="A31" s="151">
        <v>27</v>
      </c>
      <c r="B31" s="152" t="s">
        <v>232</v>
      </c>
      <c r="C31" s="153" t="s">
        <v>65</v>
      </c>
      <c r="D31" s="155">
        <v>7</v>
      </c>
      <c r="E31" s="155">
        <v>9</v>
      </c>
      <c r="F31" s="155">
        <v>7</v>
      </c>
      <c r="G31" s="155">
        <v>6</v>
      </c>
      <c r="H31" s="155">
        <v>8</v>
      </c>
      <c r="I31" s="155">
        <v>7</v>
      </c>
      <c r="J31" s="156">
        <v>8</v>
      </c>
      <c r="K31" s="156">
        <v>6</v>
      </c>
      <c r="L31" s="156">
        <v>8</v>
      </c>
      <c r="M31" s="155">
        <v>7</v>
      </c>
      <c r="N31" s="155">
        <v>7</v>
      </c>
      <c r="O31" s="155">
        <v>7</v>
      </c>
      <c r="P31" s="155">
        <v>8</v>
      </c>
      <c r="Q31" s="155">
        <v>8</v>
      </c>
      <c r="R31" s="155">
        <v>7</v>
      </c>
      <c r="S31" s="156">
        <v>7</v>
      </c>
      <c r="T31" s="156">
        <v>8</v>
      </c>
      <c r="U31" s="139">
        <f t="shared" si="0"/>
        <v>7.4576271186440675</v>
      </c>
      <c r="V31" s="154" t="str">
        <f t="shared" si="1"/>
        <v>Kh¸</v>
      </c>
      <c r="W31" s="154" t="str">
        <f t="shared" si="2"/>
        <v>tèt</v>
      </c>
      <c r="X31" s="183"/>
    </row>
    <row r="32" spans="1:24" ht="18">
      <c r="A32" s="151">
        <v>28</v>
      </c>
      <c r="B32" s="152" t="s">
        <v>95</v>
      </c>
      <c r="C32" s="153" t="s">
        <v>264</v>
      </c>
      <c r="D32" s="155">
        <v>8</v>
      </c>
      <c r="E32" s="155">
        <v>5</v>
      </c>
      <c r="F32" s="155">
        <v>7</v>
      </c>
      <c r="G32" s="155">
        <v>6</v>
      </c>
      <c r="H32" s="155">
        <v>7</v>
      </c>
      <c r="I32" s="155">
        <v>6</v>
      </c>
      <c r="J32" s="156">
        <v>6</v>
      </c>
      <c r="K32" s="156">
        <v>6</v>
      </c>
      <c r="L32" s="156">
        <v>8</v>
      </c>
      <c r="M32" s="155">
        <v>6</v>
      </c>
      <c r="N32" s="155">
        <v>6</v>
      </c>
      <c r="O32" s="155">
        <v>6</v>
      </c>
      <c r="P32" s="155">
        <v>6</v>
      </c>
      <c r="Q32" s="155">
        <v>7</v>
      </c>
      <c r="R32" s="155">
        <v>7</v>
      </c>
      <c r="S32" s="156">
        <v>7</v>
      </c>
      <c r="T32" s="156">
        <v>6</v>
      </c>
      <c r="U32" s="139">
        <f t="shared" si="0"/>
        <v>6.389830508474576</v>
      </c>
      <c r="V32" s="154" t="str">
        <f t="shared" si="1"/>
        <v>TB Kh¸</v>
      </c>
      <c r="W32" s="154" t="str">
        <f t="shared" si="2"/>
        <v>tèt</v>
      </c>
      <c r="X32" s="183"/>
    </row>
    <row r="33" spans="1:24" ht="18">
      <c r="A33" s="151">
        <v>29</v>
      </c>
      <c r="B33" s="152" t="s">
        <v>145</v>
      </c>
      <c r="C33" s="153" t="s">
        <v>233</v>
      </c>
      <c r="D33" s="155">
        <v>8</v>
      </c>
      <c r="E33" s="155">
        <v>7</v>
      </c>
      <c r="F33" s="155">
        <v>8</v>
      </c>
      <c r="G33" s="155">
        <v>6</v>
      </c>
      <c r="H33" s="155">
        <v>7</v>
      </c>
      <c r="I33" s="155">
        <v>7</v>
      </c>
      <c r="J33" s="156">
        <v>5</v>
      </c>
      <c r="K33" s="156">
        <v>6</v>
      </c>
      <c r="L33" s="156">
        <v>9</v>
      </c>
      <c r="M33" s="155">
        <v>6</v>
      </c>
      <c r="N33" s="155">
        <v>6</v>
      </c>
      <c r="O33" s="155">
        <v>7</v>
      </c>
      <c r="P33" s="155">
        <v>8</v>
      </c>
      <c r="Q33" s="155">
        <v>7</v>
      </c>
      <c r="R33" s="155">
        <v>7</v>
      </c>
      <c r="S33" s="156">
        <v>7</v>
      </c>
      <c r="T33" s="156">
        <v>6</v>
      </c>
      <c r="U33" s="139">
        <f t="shared" si="0"/>
        <v>6.9491525423728815</v>
      </c>
      <c r="V33" s="154" t="str">
        <f t="shared" si="1"/>
        <v>TB Kh¸</v>
      </c>
      <c r="W33" s="154" t="str">
        <f t="shared" si="2"/>
        <v>tèt</v>
      </c>
      <c r="X33" s="183"/>
    </row>
    <row r="34" spans="1:24" ht="18">
      <c r="A34" s="151">
        <v>30</v>
      </c>
      <c r="B34" s="152" t="s">
        <v>21</v>
      </c>
      <c r="C34" s="153" t="s">
        <v>234</v>
      </c>
      <c r="D34" s="155">
        <v>7</v>
      </c>
      <c r="E34" s="155">
        <v>5</v>
      </c>
      <c r="F34" s="155">
        <v>6</v>
      </c>
      <c r="G34" s="155">
        <v>6</v>
      </c>
      <c r="H34" s="155">
        <v>6</v>
      </c>
      <c r="I34" s="155">
        <v>6</v>
      </c>
      <c r="J34" s="156">
        <v>5</v>
      </c>
      <c r="K34" s="156">
        <v>7</v>
      </c>
      <c r="L34" s="156">
        <v>8</v>
      </c>
      <c r="M34" s="155">
        <v>7</v>
      </c>
      <c r="N34" s="155">
        <v>5</v>
      </c>
      <c r="O34" s="155">
        <v>6</v>
      </c>
      <c r="P34" s="211">
        <v>5</v>
      </c>
      <c r="Q34" s="155">
        <v>6</v>
      </c>
      <c r="R34" s="155">
        <v>7</v>
      </c>
      <c r="S34" s="156">
        <v>6</v>
      </c>
      <c r="T34" s="213">
        <v>5</v>
      </c>
      <c r="U34" s="139">
        <f t="shared" si="0"/>
        <v>6.033898305084746</v>
      </c>
      <c r="V34" s="154" t="str">
        <f t="shared" si="1"/>
        <v>TB Kh¸</v>
      </c>
      <c r="W34" s="154" t="str">
        <f t="shared" si="2"/>
        <v>tèt</v>
      </c>
      <c r="X34" s="183"/>
    </row>
    <row r="35" spans="1:24" ht="18">
      <c r="A35" s="151">
        <v>31</v>
      </c>
      <c r="B35" s="152" t="s">
        <v>156</v>
      </c>
      <c r="C35" s="153" t="s">
        <v>235</v>
      </c>
      <c r="D35" s="155">
        <v>7</v>
      </c>
      <c r="E35" s="155">
        <v>7</v>
      </c>
      <c r="F35" s="155">
        <v>6</v>
      </c>
      <c r="G35" s="155">
        <v>8</v>
      </c>
      <c r="H35" s="155">
        <v>6</v>
      </c>
      <c r="I35" s="155">
        <v>6</v>
      </c>
      <c r="J35" s="156">
        <v>7</v>
      </c>
      <c r="K35" s="156">
        <v>6</v>
      </c>
      <c r="L35" s="156">
        <v>7</v>
      </c>
      <c r="M35" s="155">
        <v>7</v>
      </c>
      <c r="N35" s="155">
        <v>5</v>
      </c>
      <c r="O35" s="155">
        <v>7</v>
      </c>
      <c r="P35" s="155">
        <v>7</v>
      </c>
      <c r="Q35" s="155">
        <v>7</v>
      </c>
      <c r="R35" s="155">
        <v>7</v>
      </c>
      <c r="S35" s="156">
        <v>6</v>
      </c>
      <c r="T35" s="156">
        <v>8</v>
      </c>
      <c r="U35" s="139">
        <f t="shared" si="0"/>
        <v>6.745762711864407</v>
      </c>
      <c r="V35" s="154" t="str">
        <f t="shared" si="1"/>
        <v>TB Kh¸</v>
      </c>
      <c r="W35" s="154" t="str">
        <f t="shared" si="2"/>
        <v>tèt</v>
      </c>
      <c r="X35" s="183"/>
    </row>
    <row r="36" spans="1:24" ht="18">
      <c r="A36" s="151">
        <v>32</v>
      </c>
      <c r="B36" s="152" t="s">
        <v>26</v>
      </c>
      <c r="C36" s="153" t="s">
        <v>236</v>
      </c>
      <c r="D36" s="155">
        <v>8</v>
      </c>
      <c r="E36" s="155">
        <v>7</v>
      </c>
      <c r="F36" s="155">
        <v>7</v>
      </c>
      <c r="G36" s="155">
        <v>8</v>
      </c>
      <c r="H36" s="155">
        <v>7</v>
      </c>
      <c r="I36" s="155">
        <v>6</v>
      </c>
      <c r="J36" s="156">
        <v>6</v>
      </c>
      <c r="K36" s="156">
        <v>6</v>
      </c>
      <c r="L36" s="156">
        <v>8</v>
      </c>
      <c r="M36" s="155">
        <v>7</v>
      </c>
      <c r="N36" s="155">
        <v>5</v>
      </c>
      <c r="O36" s="155">
        <v>8</v>
      </c>
      <c r="P36" s="155">
        <v>7</v>
      </c>
      <c r="Q36" s="155">
        <v>8</v>
      </c>
      <c r="R36" s="155">
        <v>7</v>
      </c>
      <c r="S36" s="156">
        <v>8</v>
      </c>
      <c r="T36" s="156">
        <v>8</v>
      </c>
      <c r="U36" s="139">
        <f t="shared" si="0"/>
        <v>7.186440677966102</v>
      </c>
      <c r="V36" s="154" t="str">
        <f t="shared" si="1"/>
        <v>Kh¸</v>
      </c>
      <c r="W36" s="154" t="str">
        <f t="shared" si="2"/>
        <v>tèt</v>
      </c>
      <c r="X36" s="183"/>
    </row>
    <row r="37" spans="1:24" ht="18">
      <c r="A37" s="151">
        <v>34</v>
      </c>
      <c r="B37" s="165" t="s">
        <v>134</v>
      </c>
      <c r="C37" s="153" t="s">
        <v>76</v>
      </c>
      <c r="D37" s="155">
        <v>4</v>
      </c>
      <c r="E37" s="155">
        <v>5</v>
      </c>
      <c r="F37" s="155">
        <v>6</v>
      </c>
      <c r="G37" s="155">
        <v>6</v>
      </c>
      <c r="H37" s="155">
        <v>7</v>
      </c>
      <c r="I37" s="155">
        <v>7</v>
      </c>
      <c r="J37" s="156">
        <v>6</v>
      </c>
      <c r="K37" s="156">
        <v>7</v>
      </c>
      <c r="L37" s="156">
        <v>8</v>
      </c>
      <c r="M37" s="155">
        <v>6</v>
      </c>
      <c r="N37" s="155">
        <v>7</v>
      </c>
      <c r="O37" s="155">
        <v>6</v>
      </c>
      <c r="P37" s="155">
        <v>5</v>
      </c>
      <c r="Q37" s="155">
        <v>7</v>
      </c>
      <c r="R37" s="155">
        <v>6</v>
      </c>
      <c r="S37" s="156">
        <v>6</v>
      </c>
      <c r="T37" s="156">
        <v>7</v>
      </c>
      <c r="U37" s="139">
        <f t="shared" si="0"/>
        <v>6.220338983050848</v>
      </c>
      <c r="V37" s="154" t="str">
        <f t="shared" si="1"/>
        <v>TB Kh¸</v>
      </c>
      <c r="W37" s="154" t="str">
        <f t="shared" si="2"/>
        <v>tèt</v>
      </c>
      <c r="X37" s="183"/>
    </row>
    <row r="38" spans="1:24" ht="18">
      <c r="A38" s="151">
        <v>35</v>
      </c>
      <c r="B38" s="152" t="s">
        <v>237</v>
      </c>
      <c r="C38" s="153" t="s">
        <v>238</v>
      </c>
      <c r="D38" s="155">
        <v>7</v>
      </c>
      <c r="E38" s="155">
        <v>7</v>
      </c>
      <c r="F38" s="155">
        <v>7</v>
      </c>
      <c r="G38" s="155">
        <v>6</v>
      </c>
      <c r="H38" s="155">
        <v>7</v>
      </c>
      <c r="I38" s="155">
        <v>6</v>
      </c>
      <c r="J38" s="156">
        <v>5</v>
      </c>
      <c r="K38" s="156">
        <v>6</v>
      </c>
      <c r="L38" s="156">
        <v>8</v>
      </c>
      <c r="M38" s="155">
        <v>7</v>
      </c>
      <c r="N38" s="155">
        <v>6</v>
      </c>
      <c r="O38" s="155">
        <v>6</v>
      </c>
      <c r="P38" s="211">
        <v>5</v>
      </c>
      <c r="Q38" s="155">
        <v>7</v>
      </c>
      <c r="R38" s="155">
        <v>7</v>
      </c>
      <c r="S38" s="156">
        <v>7</v>
      </c>
      <c r="T38" s="156">
        <v>5</v>
      </c>
      <c r="U38" s="139">
        <f t="shared" si="0"/>
        <v>6.4576271186440675</v>
      </c>
      <c r="V38" s="154" t="str">
        <f t="shared" si="1"/>
        <v>TB Kh¸</v>
      </c>
      <c r="W38" s="154" t="str">
        <f t="shared" si="2"/>
        <v>tèt</v>
      </c>
      <c r="X38" s="183"/>
    </row>
    <row r="39" spans="1:24" ht="18">
      <c r="A39" s="151">
        <v>36</v>
      </c>
      <c r="B39" s="152" t="s">
        <v>21</v>
      </c>
      <c r="C39" s="153" t="s">
        <v>239</v>
      </c>
      <c r="D39" s="155">
        <v>8</v>
      </c>
      <c r="E39" s="155">
        <v>7</v>
      </c>
      <c r="F39" s="155">
        <v>6</v>
      </c>
      <c r="G39" s="155">
        <v>6</v>
      </c>
      <c r="H39" s="155">
        <v>7</v>
      </c>
      <c r="I39" s="155">
        <v>6</v>
      </c>
      <c r="J39" s="156">
        <v>7</v>
      </c>
      <c r="K39" s="156">
        <v>7</v>
      </c>
      <c r="L39" s="156">
        <v>8</v>
      </c>
      <c r="M39" s="155">
        <v>8</v>
      </c>
      <c r="N39" s="155">
        <v>6</v>
      </c>
      <c r="O39" s="155">
        <v>7</v>
      </c>
      <c r="P39" s="211">
        <v>5</v>
      </c>
      <c r="Q39" s="155">
        <v>8</v>
      </c>
      <c r="R39" s="155">
        <v>7</v>
      </c>
      <c r="S39" s="156">
        <v>7</v>
      </c>
      <c r="T39" s="156">
        <v>7</v>
      </c>
      <c r="U39" s="139">
        <f t="shared" si="0"/>
        <v>6.932203389830509</v>
      </c>
      <c r="V39" s="154" t="str">
        <f t="shared" si="1"/>
        <v>TB Kh¸</v>
      </c>
      <c r="W39" s="154" t="str">
        <f t="shared" si="2"/>
        <v>tèt</v>
      </c>
      <c r="X39" s="183"/>
    </row>
    <row r="40" spans="1:24" ht="18">
      <c r="A40" s="151">
        <v>37</v>
      </c>
      <c r="B40" s="152" t="s">
        <v>240</v>
      </c>
      <c r="C40" s="153" t="s">
        <v>86</v>
      </c>
      <c r="D40" s="155">
        <v>6</v>
      </c>
      <c r="E40" s="155">
        <v>5</v>
      </c>
      <c r="F40" s="155">
        <v>6</v>
      </c>
      <c r="G40" s="155">
        <v>7</v>
      </c>
      <c r="H40" s="155">
        <v>7</v>
      </c>
      <c r="I40" s="155">
        <v>6</v>
      </c>
      <c r="J40" s="156">
        <v>6</v>
      </c>
      <c r="K40" s="156">
        <v>6</v>
      </c>
      <c r="L40" s="156">
        <v>7</v>
      </c>
      <c r="M40" s="155">
        <v>6</v>
      </c>
      <c r="N40" s="155">
        <v>5</v>
      </c>
      <c r="O40" s="155">
        <v>6</v>
      </c>
      <c r="P40" s="155">
        <v>7</v>
      </c>
      <c r="Q40" s="155">
        <v>8</v>
      </c>
      <c r="R40" s="211">
        <v>5</v>
      </c>
      <c r="S40" s="156">
        <v>0</v>
      </c>
      <c r="T40" s="156">
        <v>6</v>
      </c>
      <c r="U40" s="139">
        <f t="shared" si="0"/>
        <v>5.915254237288136</v>
      </c>
      <c r="V40" s="154" t="str">
        <f t="shared" si="1"/>
        <v>T. b×nh</v>
      </c>
      <c r="W40" s="154" t="str">
        <f t="shared" si="2"/>
        <v>Kh¸</v>
      </c>
      <c r="X40" s="183"/>
    </row>
    <row r="41" spans="1:24" ht="18">
      <c r="A41" s="151">
        <v>38</v>
      </c>
      <c r="B41" s="152" t="s">
        <v>241</v>
      </c>
      <c r="C41" s="153" t="s">
        <v>89</v>
      </c>
      <c r="D41" s="155">
        <v>7</v>
      </c>
      <c r="E41" s="155">
        <v>5</v>
      </c>
      <c r="F41" s="155">
        <v>7</v>
      </c>
      <c r="G41" s="155">
        <v>6</v>
      </c>
      <c r="H41" s="155">
        <v>6</v>
      </c>
      <c r="I41" s="155">
        <v>7</v>
      </c>
      <c r="J41" s="156">
        <v>7</v>
      </c>
      <c r="K41" s="156">
        <v>6</v>
      </c>
      <c r="L41" s="156">
        <v>9</v>
      </c>
      <c r="M41" s="155">
        <v>7</v>
      </c>
      <c r="N41" s="155">
        <v>5</v>
      </c>
      <c r="O41" s="155">
        <v>6</v>
      </c>
      <c r="P41" s="155">
        <v>8</v>
      </c>
      <c r="Q41" s="155">
        <v>8</v>
      </c>
      <c r="R41" s="155">
        <v>5</v>
      </c>
      <c r="S41" s="156">
        <v>7</v>
      </c>
      <c r="T41" s="156">
        <v>7</v>
      </c>
      <c r="U41" s="139">
        <f t="shared" si="0"/>
        <v>6.677966101694915</v>
      </c>
      <c r="V41" s="154" t="str">
        <f t="shared" si="1"/>
        <v>TB Kh¸</v>
      </c>
      <c r="W41" s="154" t="str">
        <f t="shared" si="2"/>
        <v>tèt</v>
      </c>
      <c r="X41" s="183"/>
    </row>
    <row r="42" spans="1:24" ht="18">
      <c r="A42" s="151">
        <v>39</v>
      </c>
      <c r="B42" s="152" t="s">
        <v>242</v>
      </c>
      <c r="C42" s="157" t="s">
        <v>89</v>
      </c>
      <c r="D42" s="155">
        <v>7</v>
      </c>
      <c r="E42" s="155">
        <v>7</v>
      </c>
      <c r="F42" s="155">
        <v>6</v>
      </c>
      <c r="G42" s="155">
        <v>7</v>
      </c>
      <c r="H42" s="155">
        <v>7</v>
      </c>
      <c r="I42" s="155">
        <v>5</v>
      </c>
      <c r="J42" s="156">
        <v>7</v>
      </c>
      <c r="K42" s="156">
        <v>6</v>
      </c>
      <c r="L42" s="156">
        <v>8</v>
      </c>
      <c r="M42" s="155">
        <v>6</v>
      </c>
      <c r="N42" s="155">
        <v>5</v>
      </c>
      <c r="O42" s="155">
        <v>7</v>
      </c>
      <c r="P42" s="155">
        <v>5</v>
      </c>
      <c r="Q42" s="155">
        <v>7</v>
      </c>
      <c r="R42" s="155">
        <v>6</v>
      </c>
      <c r="S42" s="156">
        <v>6</v>
      </c>
      <c r="T42" s="156">
        <v>6</v>
      </c>
      <c r="U42" s="139">
        <f t="shared" si="0"/>
        <v>6.406779661016949</v>
      </c>
      <c r="V42" s="154" t="str">
        <f t="shared" si="1"/>
        <v>TB Kh¸</v>
      </c>
      <c r="W42" s="154" t="str">
        <f t="shared" si="2"/>
        <v>tèt</v>
      </c>
      <c r="X42" s="183"/>
    </row>
    <row r="43" spans="1:24" ht="18">
      <c r="A43" s="151">
        <v>42</v>
      </c>
      <c r="B43" s="152" t="s">
        <v>21</v>
      </c>
      <c r="C43" s="153" t="s">
        <v>243</v>
      </c>
      <c r="D43" s="155">
        <v>7</v>
      </c>
      <c r="E43" s="155">
        <v>6</v>
      </c>
      <c r="F43" s="155">
        <v>7</v>
      </c>
      <c r="G43" s="155">
        <v>7</v>
      </c>
      <c r="H43" s="155">
        <v>7</v>
      </c>
      <c r="I43" s="155">
        <v>8</v>
      </c>
      <c r="J43" s="156">
        <v>5</v>
      </c>
      <c r="K43" s="156">
        <v>7</v>
      </c>
      <c r="L43" s="156">
        <v>8</v>
      </c>
      <c r="M43" s="155">
        <v>7</v>
      </c>
      <c r="N43" s="155">
        <v>7</v>
      </c>
      <c r="O43" s="155">
        <v>7</v>
      </c>
      <c r="P43" s="155">
        <v>6</v>
      </c>
      <c r="Q43" s="155">
        <v>8</v>
      </c>
      <c r="R43" s="155">
        <v>6</v>
      </c>
      <c r="S43" s="156">
        <v>8</v>
      </c>
      <c r="T43" s="156">
        <v>6</v>
      </c>
      <c r="U43" s="139">
        <f t="shared" si="0"/>
        <v>6.9491525423728815</v>
      </c>
      <c r="V43" s="154" t="str">
        <f t="shared" si="1"/>
        <v>TB Kh¸</v>
      </c>
      <c r="W43" s="154" t="str">
        <f t="shared" si="2"/>
        <v>tèt</v>
      </c>
      <c r="X43" s="183"/>
    </row>
    <row r="44" spans="1:24" ht="18">
      <c r="A44" s="151">
        <v>43</v>
      </c>
      <c r="B44" s="152" t="s">
        <v>244</v>
      </c>
      <c r="C44" s="153" t="s">
        <v>245</v>
      </c>
      <c r="D44" s="155">
        <v>7</v>
      </c>
      <c r="E44" s="155">
        <v>5</v>
      </c>
      <c r="F44" s="155">
        <v>5</v>
      </c>
      <c r="G44" s="155">
        <v>6</v>
      </c>
      <c r="H44" s="155">
        <v>7</v>
      </c>
      <c r="I44" s="155">
        <v>5</v>
      </c>
      <c r="J44" s="156">
        <v>6</v>
      </c>
      <c r="K44" s="156">
        <v>6</v>
      </c>
      <c r="L44" s="156">
        <v>8</v>
      </c>
      <c r="M44" s="155">
        <v>6</v>
      </c>
      <c r="N44" s="155">
        <v>5</v>
      </c>
      <c r="O44" s="155">
        <v>6</v>
      </c>
      <c r="P44" s="155">
        <v>0</v>
      </c>
      <c r="Q44" s="155">
        <v>8</v>
      </c>
      <c r="R44" s="155">
        <v>5</v>
      </c>
      <c r="S44" s="156">
        <v>7</v>
      </c>
      <c r="T44" s="156">
        <v>6</v>
      </c>
      <c r="U44" s="139">
        <f t="shared" si="0"/>
        <v>5.762711864406779</v>
      </c>
      <c r="V44" s="154" t="str">
        <f t="shared" si="1"/>
        <v>T. b×nh</v>
      </c>
      <c r="W44" s="154" t="str">
        <f t="shared" si="2"/>
        <v>Kh¸</v>
      </c>
      <c r="X44" s="183"/>
    </row>
    <row r="45" spans="1:24" ht="18">
      <c r="A45" s="151">
        <v>44</v>
      </c>
      <c r="B45" s="152" t="s">
        <v>21</v>
      </c>
      <c r="C45" s="153" t="s">
        <v>246</v>
      </c>
      <c r="D45" s="155">
        <v>5</v>
      </c>
      <c r="E45" s="155">
        <v>5</v>
      </c>
      <c r="F45" s="155">
        <v>6</v>
      </c>
      <c r="G45" s="155">
        <v>6</v>
      </c>
      <c r="H45" s="155">
        <v>6</v>
      </c>
      <c r="I45" s="155">
        <v>7</v>
      </c>
      <c r="J45" s="156">
        <v>7</v>
      </c>
      <c r="K45" s="156">
        <v>7</v>
      </c>
      <c r="L45" s="156">
        <v>7</v>
      </c>
      <c r="M45" s="155">
        <v>8</v>
      </c>
      <c r="N45" s="155">
        <v>5</v>
      </c>
      <c r="O45" s="155">
        <v>7</v>
      </c>
      <c r="P45" s="155">
        <v>6</v>
      </c>
      <c r="Q45" s="155">
        <v>8</v>
      </c>
      <c r="R45" s="155">
        <v>4</v>
      </c>
      <c r="S45" s="156">
        <v>7</v>
      </c>
      <c r="T45" s="156">
        <v>8</v>
      </c>
      <c r="U45" s="139">
        <f t="shared" si="0"/>
        <v>6.491525423728813</v>
      </c>
      <c r="V45" s="154" t="str">
        <f t="shared" si="1"/>
        <v>TB Kh¸</v>
      </c>
      <c r="W45" s="154" t="str">
        <f t="shared" si="2"/>
        <v>tèt</v>
      </c>
      <c r="X45" s="183"/>
    </row>
    <row r="46" spans="1:24" ht="18">
      <c r="A46" s="151">
        <v>45</v>
      </c>
      <c r="B46" s="152" t="s">
        <v>21</v>
      </c>
      <c r="C46" s="153" t="s">
        <v>247</v>
      </c>
      <c r="D46" s="155">
        <v>7</v>
      </c>
      <c r="E46" s="155">
        <v>7</v>
      </c>
      <c r="F46" s="155">
        <v>7</v>
      </c>
      <c r="G46" s="155">
        <v>6</v>
      </c>
      <c r="H46" s="155">
        <v>6</v>
      </c>
      <c r="I46" s="155">
        <v>6</v>
      </c>
      <c r="J46" s="156">
        <v>7</v>
      </c>
      <c r="K46" s="156">
        <v>6</v>
      </c>
      <c r="L46" s="156">
        <v>8</v>
      </c>
      <c r="M46" s="155">
        <v>8</v>
      </c>
      <c r="N46" s="155">
        <v>5</v>
      </c>
      <c r="O46" s="155">
        <v>7</v>
      </c>
      <c r="P46" s="155">
        <v>7</v>
      </c>
      <c r="Q46" s="155">
        <v>7</v>
      </c>
      <c r="R46" s="155">
        <v>6</v>
      </c>
      <c r="S46" s="156">
        <v>7</v>
      </c>
      <c r="T46" s="156">
        <v>7</v>
      </c>
      <c r="U46" s="139">
        <f t="shared" si="0"/>
        <v>6.779661016949152</v>
      </c>
      <c r="V46" s="154" t="str">
        <f t="shared" si="1"/>
        <v>TB Kh¸</v>
      </c>
      <c r="W46" s="154" t="str">
        <f t="shared" si="2"/>
        <v>tèt</v>
      </c>
      <c r="X46" s="183"/>
    </row>
    <row r="47" spans="1:24" ht="18">
      <c r="A47" s="151">
        <v>46</v>
      </c>
      <c r="B47" s="152" t="s">
        <v>248</v>
      </c>
      <c r="C47" s="153" t="s">
        <v>249</v>
      </c>
      <c r="D47" s="155">
        <v>7</v>
      </c>
      <c r="E47" s="155">
        <v>6</v>
      </c>
      <c r="F47" s="155">
        <v>6</v>
      </c>
      <c r="G47" s="155">
        <v>6</v>
      </c>
      <c r="H47" s="155">
        <v>6</v>
      </c>
      <c r="I47" s="155">
        <v>6</v>
      </c>
      <c r="J47" s="156">
        <v>7</v>
      </c>
      <c r="K47" s="156">
        <v>6</v>
      </c>
      <c r="L47" s="156">
        <v>9</v>
      </c>
      <c r="M47" s="155">
        <v>6</v>
      </c>
      <c r="N47" s="155">
        <v>5</v>
      </c>
      <c r="O47" s="155">
        <v>7</v>
      </c>
      <c r="P47" s="155">
        <v>5</v>
      </c>
      <c r="Q47" s="155">
        <v>7</v>
      </c>
      <c r="R47" s="155">
        <v>7</v>
      </c>
      <c r="S47" s="156">
        <v>7</v>
      </c>
      <c r="T47" s="156">
        <v>7</v>
      </c>
      <c r="U47" s="139">
        <f t="shared" si="0"/>
        <v>6.47457627118644</v>
      </c>
      <c r="V47" s="154" t="str">
        <f t="shared" si="1"/>
        <v>TB Kh¸</v>
      </c>
      <c r="W47" s="154" t="str">
        <f t="shared" si="2"/>
        <v>tèt</v>
      </c>
      <c r="X47" s="183"/>
    </row>
    <row r="48" spans="1:24" ht="18">
      <c r="A48" s="151">
        <v>47</v>
      </c>
      <c r="B48" s="152" t="s">
        <v>39</v>
      </c>
      <c r="C48" s="153" t="s">
        <v>250</v>
      </c>
      <c r="D48" s="155">
        <v>8</v>
      </c>
      <c r="E48" s="155">
        <v>8</v>
      </c>
      <c r="F48" s="155">
        <v>6</v>
      </c>
      <c r="G48" s="155">
        <v>6</v>
      </c>
      <c r="H48" s="155">
        <v>7</v>
      </c>
      <c r="I48" s="155">
        <v>6</v>
      </c>
      <c r="J48" s="156">
        <v>7</v>
      </c>
      <c r="K48" s="156">
        <v>6</v>
      </c>
      <c r="L48" s="156">
        <v>8</v>
      </c>
      <c r="M48" s="155">
        <v>8</v>
      </c>
      <c r="N48" s="155">
        <v>6</v>
      </c>
      <c r="O48" s="155">
        <v>7</v>
      </c>
      <c r="P48" s="155">
        <v>8</v>
      </c>
      <c r="Q48" s="155">
        <v>7</v>
      </c>
      <c r="R48" s="155">
        <v>6</v>
      </c>
      <c r="S48" s="156">
        <v>7</v>
      </c>
      <c r="T48" s="156">
        <v>7</v>
      </c>
      <c r="U48" s="139">
        <f t="shared" si="0"/>
        <v>7.067796610169491</v>
      </c>
      <c r="V48" s="154" t="str">
        <f t="shared" si="1"/>
        <v>Kh¸</v>
      </c>
      <c r="W48" s="154" t="str">
        <f t="shared" si="2"/>
        <v>tèt</v>
      </c>
      <c r="X48" s="183"/>
    </row>
    <row r="49" spans="1:24" ht="18">
      <c r="A49" s="151">
        <v>48</v>
      </c>
      <c r="B49" s="152" t="s">
        <v>251</v>
      </c>
      <c r="C49" s="153" t="s">
        <v>252</v>
      </c>
      <c r="D49" s="155">
        <v>7</v>
      </c>
      <c r="E49" s="155">
        <v>5</v>
      </c>
      <c r="F49" s="155">
        <v>7</v>
      </c>
      <c r="G49" s="155">
        <v>7</v>
      </c>
      <c r="H49" s="155">
        <v>7</v>
      </c>
      <c r="I49" s="155">
        <v>5</v>
      </c>
      <c r="J49" s="156">
        <v>7</v>
      </c>
      <c r="K49" s="156">
        <v>7</v>
      </c>
      <c r="L49" s="156">
        <v>8</v>
      </c>
      <c r="M49" s="155">
        <v>6</v>
      </c>
      <c r="N49" s="155">
        <v>5</v>
      </c>
      <c r="O49" s="155">
        <v>6</v>
      </c>
      <c r="P49" s="155">
        <v>6</v>
      </c>
      <c r="Q49" s="155">
        <v>8</v>
      </c>
      <c r="R49" s="211">
        <v>5</v>
      </c>
      <c r="S49" s="156">
        <v>6</v>
      </c>
      <c r="T49" s="156">
        <v>7</v>
      </c>
      <c r="U49" s="139">
        <f t="shared" si="0"/>
        <v>6.372881355932203</v>
      </c>
      <c r="V49" s="154" t="str">
        <f t="shared" si="1"/>
        <v>TB Kh¸</v>
      </c>
      <c r="W49" s="154" t="str">
        <f t="shared" si="2"/>
        <v>tèt</v>
      </c>
      <c r="X49" s="183"/>
    </row>
    <row r="50" spans="1:24" ht="18">
      <c r="A50" s="151">
        <v>49</v>
      </c>
      <c r="B50" s="152" t="s">
        <v>253</v>
      </c>
      <c r="C50" s="153" t="s">
        <v>252</v>
      </c>
      <c r="D50" s="155">
        <v>8</v>
      </c>
      <c r="E50" s="155">
        <v>5</v>
      </c>
      <c r="F50" s="155">
        <v>7</v>
      </c>
      <c r="G50" s="155">
        <v>7</v>
      </c>
      <c r="H50" s="155">
        <v>7</v>
      </c>
      <c r="I50" s="155">
        <v>7</v>
      </c>
      <c r="J50" s="156">
        <v>6</v>
      </c>
      <c r="K50" s="156">
        <v>7</v>
      </c>
      <c r="L50" s="156">
        <v>8</v>
      </c>
      <c r="M50" s="155">
        <v>7</v>
      </c>
      <c r="N50" s="155">
        <v>5</v>
      </c>
      <c r="O50" s="155">
        <v>6</v>
      </c>
      <c r="P50" s="155">
        <v>5</v>
      </c>
      <c r="Q50" s="155">
        <v>7</v>
      </c>
      <c r="R50" s="155">
        <v>7</v>
      </c>
      <c r="S50" s="156">
        <v>8</v>
      </c>
      <c r="T50" s="156">
        <v>7</v>
      </c>
      <c r="U50" s="139">
        <f t="shared" si="0"/>
        <v>6.610169491525424</v>
      </c>
      <c r="V50" s="154" t="str">
        <f t="shared" si="1"/>
        <v>TB Kh¸</v>
      </c>
      <c r="W50" s="154" t="str">
        <f t="shared" si="2"/>
        <v>tèt</v>
      </c>
      <c r="X50" s="183"/>
    </row>
    <row r="51" spans="1:24" ht="18">
      <c r="A51" s="151">
        <v>50</v>
      </c>
      <c r="B51" s="152" t="s">
        <v>254</v>
      </c>
      <c r="C51" s="153" t="s">
        <v>255</v>
      </c>
      <c r="D51" s="155">
        <v>6</v>
      </c>
      <c r="E51" s="155">
        <v>6</v>
      </c>
      <c r="F51" s="155">
        <v>7</v>
      </c>
      <c r="G51" s="155">
        <v>6</v>
      </c>
      <c r="H51" s="155">
        <v>7</v>
      </c>
      <c r="I51" s="155">
        <v>6</v>
      </c>
      <c r="J51" s="156">
        <v>6</v>
      </c>
      <c r="K51" s="156">
        <v>6</v>
      </c>
      <c r="L51" s="156">
        <v>8</v>
      </c>
      <c r="M51" s="155">
        <v>7</v>
      </c>
      <c r="N51" s="155">
        <v>5</v>
      </c>
      <c r="O51" s="155">
        <v>7</v>
      </c>
      <c r="P51" s="155">
        <v>6</v>
      </c>
      <c r="Q51" s="155">
        <v>7</v>
      </c>
      <c r="R51" s="155">
        <v>7</v>
      </c>
      <c r="S51" s="156">
        <v>8</v>
      </c>
      <c r="T51" s="156">
        <v>6</v>
      </c>
      <c r="U51" s="139">
        <f t="shared" si="0"/>
        <v>6.5423728813559325</v>
      </c>
      <c r="V51" s="154" t="str">
        <f t="shared" si="1"/>
        <v>TB Kh¸</v>
      </c>
      <c r="W51" s="154" t="str">
        <f t="shared" si="2"/>
        <v>tèt</v>
      </c>
      <c r="X51" s="183"/>
    </row>
    <row r="52" spans="1:24" ht="18.75" thickBot="1">
      <c r="A52" s="166">
        <v>51</v>
      </c>
      <c r="B52" s="167" t="s">
        <v>21</v>
      </c>
      <c r="C52" s="168" t="s">
        <v>35</v>
      </c>
      <c r="D52" s="170">
        <v>7</v>
      </c>
      <c r="E52" s="170">
        <v>7</v>
      </c>
      <c r="F52" s="170">
        <v>7</v>
      </c>
      <c r="G52" s="170">
        <v>6</v>
      </c>
      <c r="H52" s="170">
        <v>7</v>
      </c>
      <c r="I52" s="170">
        <v>7</v>
      </c>
      <c r="J52" s="171">
        <v>6</v>
      </c>
      <c r="K52" s="171">
        <v>7</v>
      </c>
      <c r="L52" s="171">
        <v>8</v>
      </c>
      <c r="M52" s="170">
        <v>7</v>
      </c>
      <c r="N52" s="170">
        <v>8</v>
      </c>
      <c r="O52" s="170">
        <v>8</v>
      </c>
      <c r="P52" s="212">
        <v>5</v>
      </c>
      <c r="Q52" s="170">
        <v>7</v>
      </c>
      <c r="R52" s="170">
        <v>6</v>
      </c>
      <c r="S52" s="171">
        <v>8</v>
      </c>
      <c r="T52" s="171">
        <v>5</v>
      </c>
      <c r="U52" s="172">
        <f t="shared" si="0"/>
        <v>6.898305084745763</v>
      </c>
      <c r="V52" s="169" t="str">
        <f t="shared" si="1"/>
        <v>TB Kh¸</v>
      </c>
      <c r="W52" s="169" t="str">
        <f t="shared" si="2"/>
        <v>tèt</v>
      </c>
      <c r="X52" s="184"/>
    </row>
    <row r="53" ht="18.75" thickTop="1"/>
    <row r="55" spans="2:19" ht="18">
      <c r="B55" s="1" t="s">
        <v>335</v>
      </c>
      <c r="S55" s="1" t="s">
        <v>118</v>
      </c>
    </row>
    <row r="59" ht="18">
      <c r="S59" s="1" t="s">
        <v>119</v>
      </c>
    </row>
    <row r="60" ht="18">
      <c r="B60" s="1" t="s">
        <v>117</v>
      </c>
    </row>
  </sheetData>
  <autoFilter ref="U1:U60"/>
  <mergeCells count="6">
    <mergeCell ref="A2:X2"/>
    <mergeCell ref="A3:X3"/>
    <mergeCell ref="A4:A7"/>
    <mergeCell ref="B4:C7"/>
    <mergeCell ref="D4:L4"/>
    <mergeCell ref="M4:T4"/>
  </mergeCells>
  <printOptions/>
  <pageMargins left="0.34" right="0.03" top="0.48" bottom="0.33" header="0.5" footer="0.34"/>
  <pageSetup horizontalDpi="200" verticalDpi="2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6">
      <selection activeCell="A11" sqref="A11:A24"/>
    </sheetView>
  </sheetViews>
  <sheetFormatPr defaultColWidth="9.140625" defaultRowHeight="12.75"/>
  <cols>
    <col min="1" max="1" width="6.421875" style="1" customWidth="1"/>
    <col min="2" max="2" width="16.140625" style="1" customWidth="1"/>
    <col min="3" max="3" width="10.421875" style="1" customWidth="1"/>
    <col min="4" max="6" width="9.140625" style="1" customWidth="1"/>
    <col min="7" max="8" width="10.57421875" style="1" customWidth="1"/>
    <col min="9" max="9" width="11.421875" style="1" bestFit="1" customWidth="1"/>
    <col min="10" max="10" width="10.7109375" style="1" customWidth="1"/>
    <col min="11" max="16384" width="9.140625" style="1" customWidth="1"/>
  </cols>
  <sheetData>
    <row r="1" ht="18">
      <c r="A1" s="1" t="s">
        <v>337</v>
      </c>
    </row>
    <row r="2" spans="1:3" ht="18">
      <c r="A2" s="238" t="s">
        <v>335</v>
      </c>
      <c r="B2" s="238"/>
      <c r="C2" s="238"/>
    </row>
    <row r="4" spans="1:15" s="206" customFormat="1" ht="17.25">
      <c r="A4" s="279" t="s">
        <v>338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s="206" customFormat="1" ht="17.25">
      <c r="A5" s="279" t="s">
        <v>336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7" spans="1:15" ht="18">
      <c r="A7" s="276" t="s">
        <v>4</v>
      </c>
      <c r="B7" s="272" t="s">
        <v>111</v>
      </c>
      <c r="C7" s="273"/>
      <c r="D7" s="236" t="s">
        <v>339</v>
      </c>
      <c r="E7" s="236"/>
      <c r="F7" s="236"/>
      <c r="G7" s="236"/>
      <c r="H7" s="236"/>
      <c r="I7" s="236"/>
      <c r="J7" s="236"/>
      <c r="K7" s="237"/>
      <c r="L7" s="185" t="s">
        <v>327</v>
      </c>
      <c r="M7" s="185" t="s">
        <v>343</v>
      </c>
      <c r="N7" s="185" t="s">
        <v>344</v>
      </c>
      <c r="O7" s="185" t="s">
        <v>333</v>
      </c>
    </row>
    <row r="8" spans="1:15" ht="18">
      <c r="A8" s="277"/>
      <c r="B8" s="274"/>
      <c r="C8" s="275"/>
      <c r="D8" s="190" t="s">
        <v>8</v>
      </c>
      <c r="E8" s="190" t="s">
        <v>340</v>
      </c>
      <c r="F8" s="190" t="s">
        <v>256</v>
      </c>
      <c r="G8" s="190" t="s">
        <v>341</v>
      </c>
      <c r="H8" s="190" t="s">
        <v>12</v>
      </c>
      <c r="I8" s="190" t="s">
        <v>121</v>
      </c>
      <c r="J8" s="190" t="s">
        <v>257</v>
      </c>
      <c r="K8" s="190" t="s">
        <v>342</v>
      </c>
      <c r="L8" s="186" t="s">
        <v>328</v>
      </c>
      <c r="M8" s="186" t="s">
        <v>123</v>
      </c>
      <c r="N8" s="186" t="s">
        <v>332</v>
      </c>
      <c r="O8" s="186" t="s">
        <v>115</v>
      </c>
    </row>
    <row r="9" spans="1:15" ht="18.75">
      <c r="A9" s="277"/>
      <c r="B9" s="274"/>
      <c r="C9" s="275"/>
      <c r="D9" s="208" t="s">
        <v>10</v>
      </c>
      <c r="E9" s="208" t="s">
        <v>10</v>
      </c>
      <c r="F9" s="208" t="s">
        <v>10</v>
      </c>
      <c r="G9" s="208" t="s">
        <v>10</v>
      </c>
      <c r="H9" s="208" t="s">
        <v>10</v>
      </c>
      <c r="I9" s="208" t="s">
        <v>10</v>
      </c>
      <c r="J9" s="208" t="s">
        <v>10</v>
      </c>
      <c r="K9" s="208" t="s">
        <v>10</v>
      </c>
      <c r="L9" s="186"/>
      <c r="M9" s="186"/>
      <c r="N9" s="186"/>
      <c r="O9" s="186"/>
    </row>
    <row r="10" spans="1:15" ht="18.75">
      <c r="A10" s="278"/>
      <c r="B10" s="188"/>
      <c r="C10" s="189"/>
      <c r="D10" s="209">
        <v>5</v>
      </c>
      <c r="E10" s="209">
        <v>3</v>
      </c>
      <c r="F10" s="209">
        <v>3</v>
      </c>
      <c r="G10" s="209">
        <v>4</v>
      </c>
      <c r="H10" s="209">
        <v>4</v>
      </c>
      <c r="I10" s="209">
        <v>2</v>
      </c>
      <c r="J10" s="209">
        <v>3</v>
      </c>
      <c r="K10" s="209">
        <v>3</v>
      </c>
      <c r="L10" s="187"/>
      <c r="M10" s="187"/>
      <c r="N10" s="187"/>
      <c r="O10" s="187"/>
    </row>
    <row r="11" spans="1:15" ht="18">
      <c r="A11" s="54">
        <v>1</v>
      </c>
      <c r="B11" s="192" t="s">
        <v>21</v>
      </c>
      <c r="C11" s="195" t="s">
        <v>205</v>
      </c>
      <c r="D11" s="54">
        <v>7</v>
      </c>
      <c r="E11" s="54">
        <v>6</v>
      </c>
      <c r="F11" s="54">
        <v>7</v>
      </c>
      <c r="G11" s="54">
        <v>6</v>
      </c>
      <c r="H11" s="54">
        <v>6</v>
      </c>
      <c r="I11" s="54">
        <v>9</v>
      </c>
      <c r="J11" s="54">
        <v>8</v>
      </c>
      <c r="K11" s="54">
        <v>7</v>
      </c>
      <c r="L11" s="197">
        <f>SUMPRODUCT(D$10:K$10,D11:K11)/SUM(D$10:K$10)</f>
        <v>6.851851851851852</v>
      </c>
      <c r="M11" s="203" t="str">
        <f>IF(L11=" "," ",IF(L11&lt;3.5,"yÕu",IF(L11&lt;5,"kÐm",IF(L11&lt;6,"T. b×nh",IF(L11&lt;7,"TB Kh¸",IF(L11&lt;8,"Kh¸",IF(L11&lt;9,"giái",IF(L11&lt;10,"xuÊt s¾c"))))))))</f>
        <v>TB Kh¸</v>
      </c>
      <c r="N11" s="200" t="str">
        <f>IF(L11&lt;5,"T. B×nh",IF(L11&lt;6,"Kh¸",IF(L11&lt;9,"tèt")))</f>
        <v>tèt</v>
      </c>
      <c r="O11" s="12"/>
    </row>
    <row r="12" spans="1:15" ht="18">
      <c r="A12" s="56">
        <v>2</v>
      </c>
      <c r="B12" s="193" t="s">
        <v>345</v>
      </c>
      <c r="C12" s="7" t="s">
        <v>346</v>
      </c>
      <c r="D12" s="56">
        <v>7</v>
      </c>
      <c r="E12" s="56">
        <v>5</v>
      </c>
      <c r="F12" s="56">
        <v>7</v>
      </c>
      <c r="G12" s="56">
        <v>7</v>
      </c>
      <c r="H12" s="56">
        <v>6</v>
      </c>
      <c r="I12" s="56">
        <v>7</v>
      </c>
      <c r="J12" s="56">
        <v>6</v>
      </c>
      <c r="K12" s="56">
        <v>6</v>
      </c>
      <c r="L12" s="198">
        <f aca="true" t="shared" si="0" ref="L12:L24">SUMPRODUCT(D$10:K$10,D12:K12)/SUM(D$10:K$10)</f>
        <v>6.407407407407407</v>
      </c>
      <c r="M12" s="204" t="str">
        <f aca="true" t="shared" si="1" ref="M12:M24">IF(L12=" "," ",IF(L12&lt;3.5,"yÕu",IF(L12&lt;5,"kÐm",IF(L12&lt;6,"T. b×nh",IF(L12&lt;7,"TB Kh¸",IF(L12&lt;8,"Kh¸",IF(L12&lt;9,"giái",IF(L12&lt;10,"xuÊt s¾c"))))))))</f>
        <v>TB Kh¸</v>
      </c>
      <c r="N12" s="201" t="str">
        <f aca="true" t="shared" si="2" ref="N12:N24">IF(L12&lt;5,"T. B×nh",IF(L12&lt;6,"Kh¸",IF(L12&lt;9,"tèt")))</f>
        <v>tèt</v>
      </c>
      <c r="O12" s="13"/>
    </row>
    <row r="13" spans="1:15" ht="18">
      <c r="A13" s="56">
        <v>3</v>
      </c>
      <c r="B13" s="193" t="s">
        <v>347</v>
      </c>
      <c r="C13" s="7" t="s">
        <v>356</v>
      </c>
      <c r="D13" s="56">
        <v>6</v>
      </c>
      <c r="E13" s="56">
        <v>5</v>
      </c>
      <c r="F13" s="56">
        <v>6</v>
      </c>
      <c r="G13" s="56">
        <v>7</v>
      </c>
      <c r="H13" s="56">
        <v>6</v>
      </c>
      <c r="I13" s="56">
        <v>7</v>
      </c>
      <c r="J13" s="56">
        <v>5</v>
      </c>
      <c r="K13" s="56">
        <v>5</v>
      </c>
      <c r="L13" s="198">
        <f t="shared" si="0"/>
        <v>5.888888888888889</v>
      </c>
      <c r="M13" s="204" t="str">
        <f t="shared" si="1"/>
        <v>T. b×nh</v>
      </c>
      <c r="N13" s="201" t="str">
        <f t="shared" si="2"/>
        <v>Kh¸</v>
      </c>
      <c r="O13" s="13"/>
    </row>
    <row r="14" spans="1:15" ht="18">
      <c r="A14" s="56">
        <v>4</v>
      </c>
      <c r="B14" s="193" t="s">
        <v>348</v>
      </c>
      <c r="C14" s="7" t="s">
        <v>139</v>
      </c>
      <c r="D14" s="56">
        <v>5</v>
      </c>
      <c r="E14" s="56">
        <v>5</v>
      </c>
      <c r="F14" s="56">
        <v>7</v>
      </c>
      <c r="G14" s="56">
        <v>7</v>
      </c>
      <c r="H14" s="56">
        <v>7</v>
      </c>
      <c r="I14" s="56">
        <v>8</v>
      </c>
      <c r="J14" s="56">
        <v>7</v>
      </c>
      <c r="K14" s="56">
        <v>5</v>
      </c>
      <c r="L14" s="198">
        <f t="shared" si="0"/>
        <v>6.2592592592592595</v>
      </c>
      <c r="M14" s="204" t="str">
        <f t="shared" si="1"/>
        <v>TB Kh¸</v>
      </c>
      <c r="N14" s="201" t="str">
        <f t="shared" si="2"/>
        <v>tèt</v>
      </c>
      <c r="O14" s="13"/>
    </row>
    <row r="15" spans="1:15" ht="18">
      <c r="A15" s="56">
        <v>5</v>
      </c>
      <c r="B15" s="193" t="s">
        <v>145</v>
      </c>
      <c r="C15" s="7" t="s">
        <v>349</v>
      </c>
      <c r="D15" s="56">
        <v>6</v>
      </c>
      <c r="E15" s="56">
        <v>5</v>
      </c>
      <c r="F15" s="56">
        <v>7</v>
      </c>
      <c r="G15" s="56">
        <v>7</v>
      </c>
      <c r="H15" s="56">
        <v>6</v>
      </c>
      <c r="I15" s="56">
        <v>7</v>
      </c>
      <c r="J15" s="56">
        <v>7</v>
      </c>
      <c r="K15" s="56">
        <v>5</v>
      </c>
      <c r="L15" s="198">
        <f t="shared" si="0"/>
        <v>6.222222222222222</v>
      </c>
      <c r="M15" s="204" t="str">
        <f t="shared" si="1"/>
        <v>TB Kh¸</v>
      </c>
      <c r="N15" s="201" t="str">
        <f t="shared" si="2"/>
        <v>tèt</v>
      </c>
      <c r="O15" s="13"/>
    </row>
    <row r="16" spans="1:15" ht="18">
      <c r="A16" s="56">
        <v>6</v>
      </c>
      <c r="B16" s="193" t="s">
        <v>350</v>
      </c>
      <c r="C16" s="7" t="s">
        <v>217</v>
      </c>
      <c r="D16" s="56">
        <v>8</v>
      </c>
      <c r="E16" s="56">
        <v>8</v>
      </c>
      <c r="F16" s="56">
        <v>8</v>
      </c>
      <c r="G16" s="56">
        <v>9</v>
      </c>
      <c r="H16" s="56">
        <v>7</v>
      </c>
      <c r="I16" s="56">
        <v>9</v>
      </c>
      <c r="J16" s="56">
        <v>9</v>
      </c>
      <c r="K16" s="56">
        <v>8</v>
      </c>
      <c r="L16" s="198">
        <f t="shared" si="0"/>
        <v>8.185185185185185</v>
      </c>
      <c r="M16" s="204" t="str">
        <f t="shared" si="1"/>
        <v>giái</v>
      </c>
      <c r="N16" s="201" t="str">
        <f t="shared" si="2"/>
        <v>tèt</v>
      </c>
      <c r="O16" s="13"/>
    </row>
    <row r="17" spans="1:15" ht="18">
      <c r="A17" s="56">
        <v>7</v>
      </c>
      <c r="B17" s="193" t="s">
        <v>145</v>
      </c>
      <c r="C17" s="7" t="s">
        <v>351</v>
      </c>
      <c r="D17" s="56">
        <v>6</v>
      </c>
      <c r="E17" s="56">
        <v>6</v>
      </c>
      <c r="F17" s="56">
        <v>7</v>
      </c>
      <c r="G17" s="56">
        <v>7</v>
      </c>
      <c r="H17" s="56">
        <v>7</v>
      </c>
      <c r="I17" s="56">
        <v>7</v>
      </c>
      <c r="J17" s="56">
        <v>7</v>
      </c>
      <c r="K17" s="56">
        <v>6</v>
      </c>
      <c r="L17" s="198">
        <f t="shared" si="0"/>
        <v>6.592592592592593</v>
      </c>
      <c r="M17" s="204" t="str">
        <f t="shared" si="1"/>
        <v>TB Kh¸</v>
      </c>
      <c r="N17" s="201" t="str">
        <f t="shared" si="2"/>
        <v>tèt</v>
      </c>
      <c r="O17" s="13"/>
    </row>
    <row r="18" spans="1:15" ht="18">
      <c r="A18" s="56">
        <v>8</v>
      </c>
      <c r="B18" s="193" t="s">
        <v>21</v>
      </c>
      <c r="C18" s="7" t="s">
        <v>227</v>
      </c>
      <c r="D18" s="56">
        <v>5</v>
      </c>
      <c r="E18" s="56">
        <v>5</v>
      </c>
      <c r="F18" s="56">
        <v>6</v>
      </c>
      <c r="G18" s="56">
        <v>6</v>
      </c>
      <c r="H18" s="56">
        <v>8</v>
      </c>
      <c r="I18" s="56">
        <v>7</v>
      </c>
      <c r="J18" s="56">
        <v>7</v>
      </c>
      <c r="K18" s="56">
        <v>4</v>
      </c>
      <c r="L18" s="198">
        <f t="shared" si="0"/>
        <v>5.962962962962963</v>
      </c>
      <c r="M18" s="204" t="str">
        <f t="shared" si="1"/>
        <v>T. b×nh</v>
      </c>
      <c r="N18" s="201" t="str">
        <f t="shared" si="2"/>
        <v>Kh¸</v>
      </c>
      <c r="O18" s="13"/>
    </row>
    <row r="19" spans="1:15" ht="18">
      <c r="A19" s="56">
        <v>9</v>
      </c>
      <c r="B19" s="193" t="s">
        <v>170</v>
      </c>
      <c r="C19" s="7" t="s">
        <v>59</v>
      </c>
      <c r="D19" s="56">
        <v>6</v>
      </c>
      <c r="E19" s="56">
        <v>5</v>
      </c>
      <c r="F19" s="56">
        <v>7</v>
      </c>
      <c r="G19" s="56">
        <v>7</v>
      </c>
      <c r="H19" s="56">
        <v>6</v>
      </c>
      <c r="I19" s="56">
        <v>7</v>
      </c>
      <c r="J19" s="56">
        <v>8</v>
      </c>
      <c r="K19" s="56">
        <v>6</v>
      </c>
      <c r="L19" s="198">
        <f t="shared" si="0"/>
        <v>6.444444444444445</v>
      </c>
      <c r="M19" s="204" t="str">
        <f t="shared" si="1"/>
        <v>TB Kh¸</v>
      </c>
      <c r="N19" s="201" t="str">
        <f t="shared" si="2"/>
        <v>tèt</v>
      </c>
      <c r="O19" s="13"/>
    </row>
    <row r="20" spans="1:15" ht="18">
      <c r="A20" s="56">
        <v>10</v>
      </c>
      <c r="B20" s="193" t="s">
        <v>357</v>
      </c>
      <c r="C20" s="7" t="s">
        <v>358</v>
      </c>
      <c r="D20" s="56">
        <v>6</v>
      </c>
      <c r="E20" s="56">
        <v>5</v>
      </c>
      <c r="F20" s="56">
        <v>7</v>
      </c>
      <c r="G20" s="56">
        <v>7</v>
      </c>
      <c r="H20" s="56">
        <v>6</v>
      </c>
      <c r="I20" s="56">
        <v>7</v>
      </c>
      <c r="J20" s="56">
        <v>7</v>
      </c>
      <c r="K20" s="56">
        <v>2</v>
      </c>
      <c r="L20" s="198">
        <f t="shared" si="0"/>
        <v>5.888888888888889</v>
      </c>
      <c r="M20" s="204" t="str">
        <f t="shared" si="1"/>
        <v>T. b×nh</v>
      </c>
      <c r="N20" s="201" t="str">
        <f t="shared" si="2"/>
        <v>Kh¸</v>
      </c>
      <c r="O20" s="13"/>
    </row>
    <row r="21" spans="1:15" ht="18">
      <c r="A21" s="56">
        <v>11</v>
      </c>
      <c r="B21" s="193" t="s">
        <v>352</v>
      </c>
      <c r="C21" s="7" t="s">
        <v>65</v>
      </c>
      <c r="D21" s="56">
        <v>6</v>
      </c>
      <c r="E21" s="56">
        <v>5</v>
      </c>
      <c r="F21" s="56">
        <v>8</v>
      </c>
      <c r="G21" s="56">
        <v>8</v>
      </c>
      <c r="H21" s="56">
        <v>7</v>
      </c>
      <c r="I21" s="56">
        <v>8</v>
      </c>
      <c r="J21" s="56">
        <v>8</v>
      </c>
      <c r="K21" s="56">
        <v>7</v>
      </c>
      <c r="L21" s="198">
        <f t="shared" si="0"/>
        <v>7.037037037037037</v>
      </c>
      <c r="M21" s="204" t="str">
        <f t="shared" si="1"/>
        <v>Kh¸</v>
      </c>
      <c r="N21" s="201" t="str">
        <f t="shared" si="2"/>
        <v>tèt</v>
      </c>
      <c r="O21" s="13"/>
    </row>
    <row r="22" spans="1:15" ht="18">
      <c r="A22" s="56">
        <v>12</v>
      </c>
      <c r="B22" s="193" t="s">
        <v>353</v>
      </c>
      <c r="C22" s="7" t="s">
        <v>354</v>
      </c>
      <c r="D22" s="56">
        <v>7</v>
      </c>
      <c r="E22" s="56">
        <v>5</v>
      </c>
      <c r="F22" s="56">
        <v>6</v>
      </c>
      <c r="G22" s="56">
        <v>7</v>
      </c>
      <c r="H22" s="56">
        <v>7</v>
      </c>
      <c r="I22" s="56">
        <v>7</v>
      </c>
      <c r="J22" s="56">
        <v>6</v>
      </c>
      <c r="K22" s="56">
        <v>6</v>
      </c>
      <c r="L22" s="198">
        <f t="shared" si="0"/>
        <v>6.444444444444445</v>
      </c>
      <c r="M22" s="204" t="str">
        <f t="shared" si="1"/>
        <v>TB Kh¸</v>
      </c>
      <c r="N22" s="201" t="str">
        <f t="shared" si="2"/>
        <v>tèt</v>
      </c>
      <c r="O22" s="13"/>
    </row>
    <row r="23" spans="1:15" ht="18">
      <c r="A23" s="56">
        <v>13</v>
      </c>
      <c r="B23" s="193" t="s">
        <v>21</v>
      </c>
      <c r="C23" s="7" t="s">
        <v>186</v>
      </c>
      <c r="D23" s="56">
        <v>6</v>
      </c>
      <c r="E23" s="56">
        <v>5</v>
      </c>
      <c r="F23" s="56">
        <v>6</v>
      </c>
      <c r="G23" s="56">
        <v>7</v>
      </c>
      <c r="H23" s="56">
        <v>6</v>
      </c>
      <c r="I23" s="56">
        <v>7</v>
      </c>
      <c r="J23" s="56">
        <v>6</v>
      </c>
      <c r="K23" s="56">
        <v>5</v>
      </c>
      <c r="L23" s="198">
        <f t="shared" si="0"/>
        <v>6</v>
      </c>
      <c r="M23" s="204" t="str">
        <f t="shared" si="1"/>
        <v>TB Kh¸</v>
      </c>
      <c r="N23" s="201" t="str">
        <f t="shared" si="2"/>
        <v>tèt</v>
      </c>
      <c r="O23" s="13"/>
    </row>
    <row r="24" spans="1:15" ht="18">
      <c r="A24" s="207">
        <v>14</v>
      </c>
      <c r="B24" s="194" t="s">
        <v>355</v>
      </c>
      <c r="C24" s="196" t="s">
        <v>252</v>
      </c>
      <c r="D24" s="207">
        <v>5</v>
      </c>
      <c r="E24" s="207">
        <v>6</v>
      </c>
      <c r="F24" s="207">
        <v>7</v>
      </c>
      <c r="G24" s="207">
        <v>8</v>
      </c>
      <c r="H24" s="207">
        <v>7</v>
      </c>
      <c r="I24" s="207">
        <v>8</v>
      </c>
      <c r="J24" s="207">
        <v>7</v>
      </c>
      <c r="K24" s="207">
        <v>5</v>
      </c>
      <c r="L24" s="199">
        <f t="shared" si="0"/>
        <v>6.518518518518518</v>
      </c>
      <c r="M24" s="205" t="str">
        <f t="shared" si="1"/>
        <v>TB Kh¸</v>
      </c>
      <c r="N24" s="202" t="str">
        <f t="shared" si="2"/>
        <v>tèt</v>
      </c>
      <c r="O24" s="191"/>
    </row>
    <row r="26" spans="2:20" ht="18">
      <c r="B26" s="1" t="s">
        <v>116</v>
      </c>
      <c r="J26" s="1" t="s">
        <v>118</v>
      </c>
      <c r="K26" s="134"/>
      <c r="T26" s="134"/>
    </row>
    <row r="27" spans="11:20" ht="18">
      <c r="K27" s="134"/>
      <c r="T27" s="134"/>
    </row>
    <row r="28" spans="11:20" ht="18">
      <c r="K28" s="134"/>
      <c r="T28" s="134"/>
    </row>
    <row r="29" spans="11:20" ht="18">
      <c r="K29" s="134"/>
      <c r="T29" s="134"/>
    </row>
    <row r="30" spans="1:21" ht="18">
      <c r="A30" s="38"/>
      <c r="B30" s="38" t="s">
        <v>117</v>
      </c>
      <c r="C30" s="38"/>
      <c r="J30" s="235" t="s">
        <v>322</v>
      </c>
      <c r="K30" s="235"/>
      <c r="L30" s="235"/>
      <c r="S30" s="238"/>
      <c r="T30" s="238"/>
      <c r="U30" s="238"/>
    </row>
  </sheetData>
  <mergeCells count="8">
    <mergeCell ref="A7:A10"/>
    <mergeCell ref="A2:C2"/>
    <mergeCell ref="A4:O4"/>
    <mergeCell ref="A5:O5"/>
    <mergeCell ref="S30:U30"/>
    <mergeCell ref="J30:L30"/>
    <mergeCell ref="D7:K7"/>
    <mergeCell ref="B7:C9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46">
      <selection activeCell="B64" sqref="B64"/>
    </sheetView>
  </sheetViews>
  <sheetFormatPr defaultColWidth="9.140625" defaultRowHeight="12.75"/>
  <cols>
    <col min="1" max="1" width="7.8515625" style="215" customWidth="1"/>
    <col min="2" max="2" width="16.140625" style="215" customWidth="1"/>
    <col min="3" max="4" width="9.140625" style="215" customWidth="1"/>
    <col min="5" max="9" width="9.28125" style="215" customWidth="1"/>
    <col min="10" max="10" width="9.57421875" style="215" customWidth="1"/>
    <col min="11" max="11" width="10.140625" style="215" customWidth="1"/>
    <col min="12" max="12" width="11.57421875" style="215" customWidth="1"/>
    <col min="13" max="16384" width="9.140625" style="215" customWidth="1"/>
  </cols>
  <sheetData>
    <row r="1" spans="1:9" ht="18.75">
      <c r="A1" s="280" t="s">
        <v>359</v>
      </c>
      <c r="B1" s="280"/>
      <c r="C1" s="280"/>
      <c r="D1" s="280"/>
      <c r="E1" s="214"/>
      <c r="F1" s="214"/>
      <c r="G1" s="214"/>
      <c r="H1" s="214"/>
      <c r="I1" s="214"/>
    </row>
    <row r="2" spans="1:9" ht="18.75">
      <c r="A2" s="216" t="s">
        <v>360</v>
      </c>
      <c r="B2" s="216"/>
      <c r="C2" s="216"/>
      <c r="D2" s="216"/>
      <c r="E2" s="216"/>
      <c r="F2" s="216"/>
      <c r="G2" s="216"/>
      <c r="H2" s="216"/>
      <c r="I2" s="216"/>
    </row>
    <row r="3" spans="1:14" ht="18.75">
      <c r="A3" s="281" t="s">
        <v>377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8.75">
      <c r="A4" s="281" t="s">
        <v>367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ht="9.75" customHeight="1" thickBot="1"/>
    <row r="6" spans="1:14" ht="2.25" customHeight="1" thickTop="1">
      <c r="A6" s="282" t="s">
        <v>4</v>
      </c>
      <c r="B6" s="284" t="s">
        <v>361</v>
      </c>
      <c r="C6" s="285"/>
      <c r="D6" s="288"/>
      <c r="E6" s="289"/>
      <c r="F6" s="289"/>
      <c r="G6" s="289"/>
      <c r="H6" s="289"/>
      <c r="I6" s="289"/>
      <c r="J6" s="289"/>
      <c r="K6" s="290" t="s">
        <v>362</v>
      </c>
      <c r="L6" s="290" t="s">
        <v>363</v>
      </c>
      <c r="M6" s="290" t="s">
        <v>364</v>
      </c>
      <c r="N6" s="292" t="s">
        <v>365</v>
      </c>
    </row>
    <row r="7" spans="1:14" ht="18.75">
      <c r="A7" s="283"/>
      <c r="B7" s="286"/>
      <c r="C7" s="287"/>
      <c r="D7" s="234" t="s">
        <v>9</v>
      </c>
      <c r="E7" s="234" t="s">
        <v>368</v>
      </c>
      <c r="F7" s="234" t="s">
        <v>369</v>
      </c>
      <c r="G7" s="234" t="s">
        <v>96</v>
      </c>
      <c r="H7" s="234" t="s">
        <v>370</v>
      </c>
      <c r="I7" s="234" t="s">
        <v>371</v>
      </c>
      <c r="J7" s="234" t="s">
        <v>376</v>
      </c>
      <c r="K7" s="291"/>
      <c r="L7" s="291"/>
      <c r="M7" s="291"/>
      <c r="N7" s="293"/>
    </row>
    <row r="8" spans="1:14" ht="18.75">
      <c r="A8" s="283"/>
      <c r="B8" s="286"/>
      <c r="C8" s="287"/>
      <c r="D8" s="233" t="s">
        <v>366</v>
      </c>
      <c r="E8" s="233" t="s">
        <v>366</v>
      </c>
      <c r="F8" s="233" t="s">
        <v>366</v>
      </c>
      <c r="G8" s="233" t="s">
        <v>366</v>
      </c>
      <c r="H8" s="233" t="s">
        <v>366</v>
      </c>
      <c r="I8" s="233" t="s">
        <v>366</v>
      </c>
      <c r="J8" s="233" t="s">
        <v>366</v>
      </c>
      <c r="K8" s="291"/>
      <c r="L8" s="291"/>
      <c r="M8" s="291"/>
      <c r="N8" s="293"/>
    </row>
    <row r="9" spans="1:14" ht="15.75" customHeight="1" thickBot="1">
      <c r="A9" s="283"/>
      <c r="B9" s="286"/>
      <c r="C9" s="287"/>
      <c r="D9" s="240">
        <v>4</v>
      </c>
      <c r="E9" s="240">
        <v>3</v>
      </c>
      <c r="F9" s="240">
        <v>3</v>
      </c>
      <c r="G9" s="240">
        <v>3</v>
      </c>
      <c r="H9" s="240">
        <v>2</v>
      </c>
      <c r="I9" s="240">
        <v>2</v>
      </c>
      <c r="J9" s="240">
        <v>3</v>
      </c>
      <c r="K9" s="291"/>
      <c r="L9" s="291"/>
      <c r="M9" s="291"/>
      <c r="N9" s="293"/>
    </row>
    <row r="10" spans="1:14" ht="19.5" thickTop="1">
      <c r="A10" s="241">
        <v>1</v>
      </c>
      <c r="B10" s="242" t="s">
        <v>393</v>
      </c>
      <c r="C10" s="243" t="s">
        <v>394</v>
      </c>
      <c r="D10" s="244">
        <v>3</v>
      </c>
      <c r="E10" s="244">
        <v>3</v>
      </c>
      <c r="F10" s="244">
        <v>2</v>
      </c>
      <c r="G10" s="244">
        <v>2</v>
      </c>
      <c r="H10" s="244">
        <v>2</v>
      </c>
      <c r="I10" s="244">
        <v>4</v>
      </c>
      <c r="J10" s="244">
        <v>2</v>
      </c>
      <c r="K10" s="245">
        <f aca="true" t="shared" si="0" ref="K10:K55">SUMPRODUCT(D10:J10,D$9:J$9)/SUM(D$9:J$9)</f>
        <v>2.55</v>
      </c>
      <c r="L10" s="246" t="str">
        <f>IF(K10&lt;1,"Kém",IF(K10&lt;2,"Yếu",IF(K10&lt;2.5,"T Bình",IF(K10&lt;3.2,"Khá",IF(K10&lt;3.6,"Giỏi",IF(K10&lt;4.5,"xuất sắc"))))))</f>
        <v>Khá</v>
      </c>
      <c r="M10" s="247" t="str">
        <f>IF(K10&lt;2,"T Bình",IF(K10&lt;2.5,"Khá",IF(K10&lt;4.5,"Tốt")))</f>
        <v>Tốt</v>
      </c>
      <c r="N10" s="248"/>
    </row>
    <row r="11" spans="1:14" ht="18.75">
      <c r="A11" s="217">
        <v>2</v>
      </c>
      <c r="B11" s="249" t="s">
        <v>382</v>
      </c>
      <c r="C11" s="250" t="s">
        <v>12</v>
      </c>
      <c r="D11" s="218">
        <v>3</v>
      </c>
      <c r="E11" s="218">
        <v>2</v>
      </c>
      <c r="F11" s="218">
        <v>2.5</v>
      </c>
      <c r="G11" s="218">
        <v>2.5</v>
      </c>
      <c r="H11" s="218">
        <v>3</v>
      </c>
      <c r="I11" s="218">
        <v>2</v>
      </c>
      <c r="J11" s="218">
        <v>0</v>
      </c>
      <c r="K11" s="228">
        <f t="shared" si="0"/>
        <v>2.15</v>
      </c>
      <c r="L11" s="219" t="str">
        <f aca="true" t="shared" si="1" ref="L11:L58">IF(K11&lt;1,"Kém",IF(K11&lt;2,"Yếu",IF(K11&lt;2.5,"T Bình",IF(K11&lt;3.2,"Khá",IF(K11&lt;3.6,"Giỏi",IF(K11&lt;4.5,"xuất sắc"))))))</f>
        <v>T Bình</v>
      </c>
      <c r="M11" s="220" t="str">
        <f aca="true" t="shared" si="2" ref="M11:M58">IF(K11&lt;2,"T Bình",IF(K11&lt;2.5,"Khá",IF(K11&lt;4.5,"Tốt")))</f>
        <v>Khá</v>
      </c>
      <c r="N11" s="221"/>
    </row>
    <row r="12" spans="1:14" ht="18.75">
      <c r="A12" s="217">
        <v>3</v>
      </c>
      <c r="B12" s="249" t="s">
        <v>453</v>
      </c>
      <c r="C12" s="250" t="s">
        <v>395</v>
      </c>
      <c r="D12" s="218">
        <v>2</v>
      </c>
      <c r="E12" s="218">
        <v>2</v>
      </c>
      <c r="F12" s="218">
        <v>2.5</v>
      </c>
      <c r="G12" s="218">
        <v>3</v>
      </c>
      <c r="H12" s="218">
        <v>3</v>
      </c>
      <c r="I12" s="218">
        <v>2.5</v>
      </c>
      <c r="J12" s="218">
        <v>0</v>
      </c>
      <c r="K12" s="228">
        <f t="shared" si="0"/>
        <v>2.075</v>
      </c>
      <c r="L12" s="219" t="str">
        <f t="shared" si="1"/>
        <v>T Bình</v>
      </c>
      <c r="M12" s="220" t="str">
        <f t="shared" si="2"/>
        <v>Khá</v>
      </c>
      <c r="N12" s="221"/>
    </row>
    <row r="13" spans="1:14" ht="18.75">
      <c r="A13" s="217">
        <v>4</v>
      </c>
      <c r="B13" s="249" t="s">
        <v>452</v>
      </c>
      <c r="C13" s="250" t="s">
        <v>396</v>
      </c>
      <c r="D13" s="218">
        <v>2</v>
      </c>
      <c r="E13" s="218">
        <v>2.5</v>
      </c>
      <c r="F13" s="218">
        <v>2</v>
      </c>
      <c r="G13" s="218">
        <v>2</v>
      </c>
      <c r="H13" s="218">
        <v>2</v>
      </c>
      <c r="I13" s="218">
        <v>2</v>
      </c>
      <c r="J13" s="218">
        <v>1.5</v>
      </c>
      <c r="K13" s="228">
        <f t="shared" si="0"/>
        <v>2</v>
      </c>
      <c r="L13" s="219" t="str">
        <f t="shared" si="1"/>
        <v>T Bình</v>
      </c>
      <c r="M13" s="220" t="str">
        <f t="shared" si="2"/>
        <v>Khá</v>
      </c>
      <c r="N13" s="221"/>
    </row>
    <row r="14" spans="1:14" ht="18.75">
      <c r="A14" s="217">
        <v>5</v>
      </c>
      <c r="B14" s="249" t="s">
        <v>397</v>
      </c>
      <c r="C14" s="250" t="s">
        <v>398</v>
      </c>
      <c r="D14" s="218">
        <v>1.5</v>
      </c>
      <c r="E14" s="218">
        <v>2</v>
      </c>
      <c r="F14" s="218">
        <v>2</v>
      </c>
      <c r="G14" s="218">
        <v>1.5</v>
      </c>
      <c r="H14" s="218">
        <v>2</v>
      </c>
      <c r="I14" s="218">
        <v>1</v>
      </c>
      <c r="J14" s="218">
        <v>0</v>
      </c>
      <c r="K14" s="228">
        <f t="shared" si="0"/>
        <v>1.425</v>
      </c>
      <c r="L14" s="219" t="str">
        <f t="shared" si="1"/>
        <v>Yếu</v>
      </c>
      <c r="M14" s="220" t="str">
        <f t="shared" si="2"/>
        <v>T Bình</v>
      </c>
      <c r="N14" s="221"/>
    </row>
    <row r="15" spans="1:14" ht="18.75">
      <c r="A15" s="217">
        <v>6</v>
      </c>
      <c r="B15" s="249" t="s">
        <v>399</v>
      </c>
      <c r="C15" s="250" t="s">
        <v>450</v>
      </c>
      <c r="D15" s="218">
        <v>2.5</v>
      </c>
      <c r="E15" s="218">
        <v>2</v>
      </c>
      <c r="F15" s="218">
        <v>1.5</v>
      </c>
      <c r="G15" s="218">
        <v>1.5</v>
      </c>
      <c r="H15" s="218">
        <v>2</v>
      </c>
      <c r="I15" s="218">
        <v>1</v>
      </c>
      <c r="J15" s="218">
        <v>0</v>
      </c>
      <c r="K15" s="228">
        <f t="shared" si="0"/>
        <v>1.55</v>
      </c>
      <c r="L15" s="219" t="str">
        <f t="shared" si="1"/>
        <v>Yếu</v>
      </c>
      <c r="M15" s="220" t="str">
        <f t="shared" si="2"/>
        <v>T Bình</v>
      </c>
      <c r="N15" s="221"/>
    </row>
    <row r="16" spans="1:14" ht="18.75">
      <c r="A16" s="217">
        <v>7</v>
      </c>
      <c r="B16" s="249" t="s">
        <v>400</v>
      </c>
      <c r="C16" s="250" t="s">
        <v>401</v>
      </c>
      <c r="D16" s="218">
        <v>0</v>
      </c>
      <c r="E16" s="218">
        <v>2</v>
      </c>
      <c r="F16" s="218">
        <v>2</v>
      </c>
      <c r="G16" s="218">
        <v>2</v>
      </c>
      <c r="H16" s="218">
        <v>2.5</v>
      </c>
      <c r="I16" s="218">
        <v>0</v>
      </c>
      <c r="J16" s="218">
        <v>1</v>
      </c>
      <c r="K16" s="228">
        <f t="shared" si="0"/>
        <v>1.3</v>
      </c>
      <c r="L16" s="219" t="str">
        <f t="shared" si="1"/>
        <v>Yếu</v>
      </c>
      <c r="M16" s="220" t="str">
        <f t="shared" si="2"/>
        <v>T Bình</v>
      </c>
      <c r="N16" s="222"/>
    </row>
    <row r="17" spans="1:14" ht="18.75">
      <c r="A17" s="217">
        <v>8</v>
      </c>
      <c r="B17" s="249" t="s">
        <v>454</v>
      </c>
      <c r="C17" s="250" t="s">
        <v>402</v>
      </c>
      <c r="D17" s="218">
        <v>3</v>
      </c>
      <c r="E17" s="218">
        <v>2</v>
      </c>
      <c r="F17" s="218">
        <v>2</v>
      </c>
      <c r="G17" s="218">
        <v>2</v>
      </c>
      <c r="H17" s="218">
        <v>2.5</v>
      </c>
      <c r="I17" s="218">
        <v>2</v>
      </c>
      <c r="J17" s="218">
        <v>2</v>
      </c>
      <c r="K17" s="228">
        <f t="shared" si="0"/>
        <v>2.25</v>
      </c>
      <c r="L17" s="219" t="str">
        <f t="shared" si="1"/>
        <v>T Bình</v>
      </c>
      <c r="M17" s="220" t="str">
        <f t="shared" si="2"/>
        <v>Khá</v>
      </c>
      <c r="N17" s="221"/>
    </row>
    <row r="18" spans="1:14" ht="18.75">
      <c r="A18" s="217">
        <v>9</v>
      </c>
      <c r="B18" s="249" t="s">
        <v>378</v>
      </c>
      <c r="C18" s="250" t="s">
        <v>379</v>
      </c>
      <c r="D18" s="218">
        <v>3.5</v>
      </c>
      <c r="E18" s="218">
        <v>4</v>
      </c>
      <c r="F18" s="218">
        <v>3.5</v>
      </c>
      <c r="G18" s="218">
        <v>2.5</v>
      </c>
      <c r="H18" s="218">
        <v>3</v>
      </c>
      <c r="I18" s="218">
        <v>3</v>
      </c>
      <c r="J18" s="218">
        <v>4</v>
      </c>
      <c r="K18" s="228">
        <f t="shared" si="0"/>
        <v>3.4</v>
      </c>
      <c r="L18" s="219" t="str">
        <f t="shared" si="1"/>
        <v>Giỏi</v>
      </c>
      <c r="M18" s="220" t="str">
        <f t="shared" si="2"/>
        <v>Tốt</v>
      </c>
      <c r="N18" s="221"/>
    </row>
    <row r="19" spans="1:14" ht="18.75">
      <c r="A19" s="217">
        <v>10</v>
      </c>
      <c r="B19" s="249" t="s">
        <v>403</v>
      </c>
      <c r="C19" s="250" t="s">
        <v>404</v>
      </c>
      <c r="D19" s="218">
        <v>2.5</v>
      </c>
      <c r="E19" s="218">
        <v>2</v>
      </c>
      <c r="F19" s="218">
        <v>1</v>
      </c>
      <c r="G19" s="218">
        <v>2</v>
      </c>
      <c r="H19" s="218">
        <v>2</v>
      </c>
      <c r="I19" s="218">
        <v>1</v>
      </c>
      <c r="J19" s="218">
        <v>1.5</v>
      </c>
      <c r="K19" s="228">
        <f t="shared" si="0"/>
        <v>1.775</v>
      </c>
      <c r="L19" s="219" t="str">
        <f t="shared" si="1"/>
        <v>Yếu</v>
      </c>
      <c r="M19" s="220" t="str">
        <f t="shared" si="2"/>
        <v>T Bình</v>
      </c>
      <c r="N19" s="221"/>
    </row>
    <row r="20" spans="1:14" ht="18.75">
      <c r="A20" s="217">
        <v>11</v>
      </c>
      <c r="B20" s="249" t="s">
        <v>451</v>
      </c>
      <c r="C20" s="250" t="s">
        <v>405</v>
      </c>
      <c r="D20" s="218">
        <v>2.5</v>
      </c>
      <c r="E20" s="218">
        <v>2</v>
      </c>
      <c r="F20" s="218">
        <v>1.5</v>
      </c>
      <c r="G20" s="218">
        <v>2.5</v>
      </c>
      <c r="H20" s="218">
        <v>2</v>
      </c>
      <c r="I20" s="218">
        <v>2</v>
      </c>
      <c r="J20" s="218">
        <v>0</v>
      </c>
      <c r="K20" s="228">
        <f t="shared" si="0"/>
        <v>1.8</v>
      </c>
      <c r="L20" s="219" t="str">
        <f t="shared" si="1"/>
        <v>Yếu</v>
      </c>
      <c r="M20" s="220" t="str">
        <f t="shared" si="2"/>
        <v>T Bình</v>
      </c>
      <c r="N20" s="221"/>
    </row>
    <row r="21" spans="1:14" ht="18.75">
      <c r="A21" s="217">
        <v>12</v>
      </c>
      <c r="B21" s="249" t="s">
        <v>406</v>
      </c>
      <c r="C21" s="250" t="s">
        <v>407</v>
      </c>
      <c r="D21" s="218">
        <v>3</v>
      </c>
      <c r="E21" s="218">
        <v>2</v>
      </c>
      <c r="F21" s="218">
        <v>2</v>
      </c>
      <c r="G21" s="218">
        <v>2.5</v>
      </c>
      <c r="H21" s="218">
        <v>1.5</v>
      </c>
      <c r="I21" s="218">
        <v>2</v>
      </c>
      <c r="J21" s="218">
        <v>1.5</v>
      </c>
      <c r="K21" s="228">
        <f t="shared" si="0"/>
        <v>2.15</v>
      </c>
      <c r="L21" s="219" t="str">
        <f t="shared" si="1"/>
        <v>T Bình</v>
      </c>
      <c r="M21" s="220" t="str">
        <f t="shared" si="2"/>
        <v>Khá</v>
      </c>
      <c r="N21" s="222"/>
    </row>
    <row r="22" spans="1:14" ht="18.75">
      <c r="A22" s="217">
        <v>13</v>
      </c>
      <c r="B22" s="249" t="s">
        <v>380</v>
      </c>
      <c r="C22" s="250" t="s">
        <v>381</v>
      </c>
      <c r="D22" s="218">
        <v>2</v>
      </c>
      <c r="E22" s="218">
        <v>3</v>
      </c>
      <c r="F22" s="218">
        <v>3.5</v>
      </c>
      <c r="G22" s="218">
        <v>2</v>
      </c>
      <c r="H22" s="218">
        <v>3</v>
      </c>
      <c r="I22" s="218">
        <v>3.5</v>
      </c>
      <c r="J22" s="218">
        <v>3</v>
      </c>
      <c r="K22" s="228">
        <f t="shared" si="0"/>
        <v>2.775</v>
      </c>
      <c r="L22" s="219" t="str">
        <f t="shared" si="1"/>
        <v>Khá</v>
      </c>
      <c r="M22" s="220" t="str">
        <f t="shared" si="2"/>
        <v>Tốt</v>
      </c>
      <c r="N22" s="222"/>
    </row>
    <row r="23" spans="1:14" ht="18.75">
      <c r="A23" s="217">
        <v>14</v>
      </c>
      <c r="B23" s="249" t="s">
        <v>408</v>
      </c>
      <c r="C23" s="250" t="s">
        <v>381</v>
      </c>
      <c r="D23" s="218">
        <v>2.5</v>
      </c>
      <c r="E23" s="218">
        <v>2.5</v>
      </c>
      <c r="F23" s="218">
        <v>2.5</v>
      </c>
      <c r="G23" s="218">
        <v>2</v>
      </c>
      <c r="H23" s="218">
        <v>3</v>
      </c>
      <c r="I23" s="218">
        <v>2.5</v>
      </c>
      <c r="J23" s="218">
        <v>1.5</v>
      </c>
      <c r="K23" s="228">
        <f t="shared" si="0"/>
        <v>2.325</v>
      </c>
      <c r="L23" s="219" t="str">
        <f t="shared" si="1"/>
        <v>T Bình</v>
      </c>
      <c r="M23" s="220" t="str">
        <f t="shared" si="2"/>
        <v>Khá</v>
      </c>
      <c r="N23" s="221"/>
    </row>
    <row r="24" spans="1:14" ht="18.75">
      <c r="A24" s="217">
        <v>15</v>
      </c>
      <c r="B24" s="249" t="s">
        <v>378</v>
      </c>
      <c r="C24" s="250" t="s">
        <v>409</v>
      </c>
      <c r="D24" s="218">
        <v>2</v>
      </c>
      <c r="E24" s="218">
        <v>3</v>
      </c>
      <c r="F24" s="218">
        <v>2.5</v>
      </c>
      <c r="G24" s="218">
        <v>2</v>
      </c>
      <c r="H24" s="218">
        <v>2.5</v>
      </c>
      <c r="I24" s="218">
        <v>2.5</v>
      </c>
      <c r="J24" s="218">
        <v>2</v>
      </c>
      <c r="K24" s="228">
        <f t="shared" si="0"/>
        <v>2.325</v>
      </c>
      <c r="L24" s="219" t="str">
        <f t="shared" si="1"/>
        <v>T Bình</v>
      </c>
      <c r="M24" s="220" t="str">
        <f t="shared" si="2"/>
        <v>Khá</v>
      </c>
      <c r="N24" s="221"/>
    </row>
    <row r="25" spans="1:14" ht="18.75">
      <c r="A25" s="217">
        <v>16</v>
      </c>
      <c r="B25" s="249" t="s">
        <v>382</v>
      </c>
      <c r="C25" s="250" t="s">
        <v>383</v>
      </c>
      <c r="D25" s="218">
        <v>3.5</v>
      </c>
      <c r="E25" s="218">
        <v>2.5</v>
      </c>
      <c r="F25" s="218">
        <v>2</v>
      </c>
      <c r="G25" s="218">
        <v>2</v>
      </c>
      <c r="H25" s="218">
        <v>2.5</v>
      </c>
      <c r="I25" s="218">
        <v>1.5</v>
      </c>
      <c r="J25" s="218">
        <v>2</v>
      </c>
      <c r="K25" s="228">
        <f t="shared" si="0"/>
        <v>2.375</v>
      </c>
      <c r="L25" s="219" t="str">
        <f t="shared" si="1"/>
        <v>T Bình</v>
      </c>
      <c r="M25" s="220" t="str">
        <f t="shared" si="2"/>
        <v>Khá</v>
      </c>
      <c r="N25" s="222"/>
    </row>
    <row r="26" spans="1:14" ht="18.75">
      <c r="A26" s="217">
        <v>17</v>
      </c>
      <c r="B26" s="249" t="s">
        <v>384</v>
      </c>
      <c r="C26" s="250" t="s">
        <v>385</v>
      </c>
      <c r="D26" s="218">
        <v>3.5</v>
      </c>
      <c r="E26" s="218">
        <v>3</v>
      </c>
      <c r="F26" s="218">
        <v>3</v>
      </c>
      <c r="G26" s="218">
        <v>2.5</v>
      </c>
      <c r="H26" s="218">
        <v>2.5</v>
      </c>
      <c r="I26" s="218">
        <v>3.5</v>
      </c>
      <c r="J26" s="218">
        <v>2</v>
      </c>
      <c r="K26" s="228">
        <f t="shared" si="0"/>
        <v>2.875</v>
      </c>
      <c r="L26" s="219" t="str">
        <f t="shared" si="1"/>
        <v>Khá</v>
      </c>
      <c r="M26" s="220" t="str">
        <f t="shared" si="2"/>
        <v>Tốt</v>
      </c>
      <c r="N26" s="223"/>
    </row>
    <row r="27" spans="1:14" ht="18.75">
      <c r="A27" s="217">
        <v>18</v>
      </c>
      <c r="B27" s="249" t="s">
        <v>378</v>
      </c>
      <c r="C27" s="250" t="s">
        <v>387</v>
      </c>
      <c r="D27" s="218">
        <v>2.5</v>
      </c>
      <c r="E27" s="218">
        <v>3</v>
      </c>
      <c r="F27" s="218">
        <v>3.5</v>
      </c>
      <c r="G27" s="218">
        <v>2.5</v>
      </c>
      <c r="H27" s="218">
        <v>3</v>
      </c>
      <c r="I27" s="218">
        <v>2.5</v>
      </c>
      <c r="J27" s="218">
        <v>2</v>
      </c>
      <c r="K27" s="228">
        <f t="shared" si="0"/>
        <v>2.7</v>
      </c>
      <c r="L27" s="219" t="str">
        <f t="shared" si="1"/>
        <v>Khá</v>
      </c>
      <c r="M27" s="220" t="str">
        <f t="shared" si="2"/>
        <v>Tốt</v>
      </c>
      <c r="N27" s="221"/>
    </row>
    <row r="28" spans="1:14" ht="18.75">
      <c r="A28" s="217">
        <v>19</v>
      </c>
      <c r="B28" s="249" t="s">
        <v>410</v>
      </c>
      <c r="C28" s="250" t="s">
        <v>411</v>
      </c>
      <c r="D28" s="218">
        <v>2</v>
      </c>
      <c r="E28" s="218">
        <v>2</v>
      </c>
      <c r="F28" s="218">
        <v>2</v>
      </c>
      <c r="G28" s="218">
        <v>2.5</v>
      </c>
      <c r="H28" s="218">
        <v>3</v>
      </c>
      <c r="I28" s="218">
        <v>2</v>
      </c>
      <c r="J28" s="218">
        <v>1.5</v>
      </c>
      <c r="K28" s="228">
        <f t="shared" si="0"/>
        <v>2.1</v>
      </c>
      <c r="L28" s="219" t="str">
        <f t="shared" si="1"/>
        <v>T Bình</v>
      </c>
      <c r="M28" s="220" t="str">
        <f t="shared" si="2"/>
        <v>Khá</v>
      </c>
      <c r="N28" s="221"/>
    </row>
    <row r="29" spans="1:14" ht="18.75">
      <c r="A29" s="217">
        <v>20</v>
      </c>
      <c r="B29" s="249" t="s">
        <v>412</v>
      </c>
      <c r="C29" s="250" t="s">
        <v>373</v>
      </c>
      <c r="D29" s="218">
        <v>3</v>
      </c>
      <c r="E29" s="218">
        <v>3</v>
      </c>
      <c r="F29" s="218">
        <v>2.5</v>
      </c>
      <c r="G29" s="218">
        <v>2</v>
      </c>
      <c r="H29" s="218">
        <v>2.5</v>
      </c>
      <c r="I29" s="218">
        <v>2.5</v>
      </c>
      <c r="J29" s="218">
        <v>1.5</v>
      </c>
      <c r="K29" s="228">
        <f t="shared" si="0"/>
        <v>2.45</v>
      </c>
      <c r="L29" s="219" t="str">
        <f t="shared" si="1"/>
        <v>T Bình</v>
      </c>
      <c r="M29" s="220" t="str">
        <f t="shared" si="2"/>
        <v>Khá</v>
      </c>
      <c r="N29" s="221"/>
    </row>
    <row r="30" spans="1:14" ht="18.75">
      <c r="A30" s="217">
        <v>21</v>
      </c>
      <c r="B30" s="249" t="s">
        <v>413</v>
      </c>
      <c r="C30" s="250" t="s">
        <v>388</v>
      </c>
      <c r="D30" s="218">
        <v>3.5</v>
      </c>
      <c r="E30" s="218">
        <v>2.5</v>
      </c>
      <c r="F30" s="218">
        <v>3</v>
      </c>
      <c r="G30" s="218">
        <v>2</v>
      </c>
      <c r="H30" s="218">
        <v>3</v>
      </c>
      <c r="I30" s="218">
        <v>4</v>
      </c>
      <c r="J30" s="218">
        <v>2</v>
      </c>
      <c r="K30" s="228">
        <f t="shared" si="0"/>
        <v>2.825</v>
      </c>
      <c r="L30" s="219" t="str">
        <f t="shared" si="1"/>
        <v>Khá</v>
      </c>
      <c r="M30" s="220" t="str">
        <f t="shared" si="2"/>
        <v>Tốt</v>
      </c>
      <c r="N30" s="221"/>
    </row>
    <row r="31" spans="1:14" ht="18.75">
      <c r="A31" s="217">
        <v>22</v>
      </c>
      <c r="B31" s="249" t="s">
        <v>414</v>
      </c>
      <c r="C31" s="250" t="s">
        <v>415</v>
      </c>
      <c r="D31" s="218">
        <v>3</v>
      </c>
      <c r="E31" s="218">
        <v>2.5</v>
      </c>
      <c r="F31" s="218">
        <v>1.5</v>
      </c>
      <c r="G31" s="218">
        <v>1</v>
      </c>
      <c r="H31" s="218">
        <v>2.5</v>
      </c>
      <c r="I31" s="218">
        <v>2</v>
      </c>
      <c r="J31" s="218">
        <v>1.5</v>
      </c>
      <c r="K31" s="228">
        <f t="shared" si="0"/>
        <v>2.025</v>
      </c>
      <c r="L31" s="219" t="str">
        <f t="shared" si="1"/>
        <v>T Bình</v>
      </c>
      <c r="M31" s="220" t="str">
        <f t="shared" si="2"/>
        <v>Khá</v>
      </c>
      <c r="N31" s="221"/>
    </row>
    <row r="32" spans="1:14" ht="18.75">
      <c r="A32" s="217">
        <v>23</v>
      </c>
      <c r="B32" s="249" t="s">
        <v>416</v>
      </c>
      <c r="C32" s="250" t="s">
        <v>417</v>
      </c>
      <c r="D32" s="218">
        <v>2</v>
      </c>
      <c r="E32" s="218">
        <v>2</v>
      </c>
      <c r="F32" s="218">
        <v>2</v>
      </c>
      <c r="G32" s="218">
        <v>2</v>
      </c>
      <c r="H32" s="218">
        <v>3</v>
      </c>
      <c r="I32" s="218">
        <v>2</v>
      </c>
      <c r="J32" s="218">
        <v>0</v>
      </c>
      <c r="K32" s="228">
        <f t="shared" si="0"/>
        <v>1.8</v>
      </c>
      <c r="L32" s="219" t="str">
        <f t="shared" si="1"/>
        <v>Yếu</v>
      </c>
      <c r="M32" s="220" t="str">
        <f t="shared" si="2"/>
        <v>T Bình</v>
      </c>
      <c r="N32" s="221"/>
    </row>
    <row r="33" spans="1:14" ht="18.75">
      <c r="A33" s="217">
        <v>24</v>
      </c>
      <c r="B33" s="249" t="s">
        <v>389</v>
      </c>
      <c r="C33" s="250" t="s">
        <v>390</v>
      </c>
      <c r="D33" s="218">
        <v>3</v>
      </c>
      <c r="E33" s="218">
        <v>2.5</v>
      </c>
      <c r="F33" s="218">
        <v>3.5</v>
      </c>
      <c r="G33" s="218">
        <v>2</v>
      </c>
      <c r="H33" s="218">
        <v>2.5</v>
      </c>
      <c r="I33" s="218">
        <v>3</v>
      </c>
      <c r="J33" s="218">
        <v>2</v>
      </c>
      <c r="K33" s="228">
        <f t="shared" si="0"/>
        <v>2.65</v>
      </c>
      <c r="L33" s="219" t="str">
        <f t="shared" si="1"/>
        <v>Khá</v>
      </c>
      <c r="M33" s="220" t="str">
        <f t="shared" si="2"/>
        <v>Tốt</v>
      </c>
      <c r="N33" s="221"/>
    </row>
    <row r="34" spans="1:14" ht="18.75">
      <c r="A34" s="217">
        <v>25</v>
      </c>
      <c r="B34" s="249" t="s">
        <v>418</v>
      </c>
      <c r="C34" s="250" t="s">
        <v>419</v>
      </c>
      <c r="D34" s="218">
        <v>2.5</v>
      </c>
      <c r="E34" s="218">
        <v>2</v>
      </c>
      <c r="F34" s="218">
        <v>3</v>
      </c>
      <c r="G34" s="218">
        <v>2</v>
      </c>
      <c r="H34" s="218">
        <v>2</v>
      </c>
      <c r="I34" s="218">
        <v>2</v>
      </c>
      <c r="J34" s="218">
        <v>2</v>
      </c>
      <c r="K34" s="228">
        <f t="shared" si="0"/>
        <v>2.25</v>
      </c>
      <c r="L34" s="219" t="str">
        <f t="shared" si="1"/>
        <v>T Bình</v>
      </c>
      <c r="M34" s="220" t="str">
        <f t="shared" si="2"/>
        <v>Khá</v>
      </c>
      <c r="N34" s="221"/>
    </row>
    <row r="35" spans="1:14" ht="18.75">
      <c r="A35" s="217">
        <v>26</v>
      </c>
      <c r="B35" s="249" t="s">
        <v>420</v>
      </c>
      <c r="C35" s="250" t="s">
        <v>231</v>
      </c>
      <c r="D35" s="218">
        <v>2.5</v>
      </c>
      <c r="E35" s="218">
        <v>2</v>
      </c>
      <c r="F35" s="218">
        <v>2.5</v>
      </c>
      <c r="G35" s="218">
        <v>2</v>
      </c>
      <c r="H35" s="218">
        <v>2</v>
      </c>
      <c r="I35" s="218">
        <v>2.5</v>
      </c>
      <c r="J35" s="218">
        <v>2</v>
      </c>
      <c r="K35" s="228">
        <f t="shared" si="0"/>
        <v>2.225</v>
      </c>
      <c r="L35" s="219" t="str">
        <f t="shared" si="1"/>
        <v>T Bình</v>
      </c>
      <c r="M35" s="220" t="str">
        <f t="shared" si="2"/>
        <v>Khá</v>
      </c>
      <c r="N35" s="221"/>
    </row>
    <row r="36" spans="1:14" ht="18.75">
      <c r="A36" s="217">
        <v>27</v>
      </c>
      <c r="B36" s="249" t="s">
        <v>421</v>
      </c>
      <c r="C36" s="250" t="s">
        <v>63</v>
      </c>
      <c r="D36" s="218">
        <v>2.5</v>
      </c>
      <c r="E36" s="218">
        <v>2</v>
      </c>
      <c r="F36" s="218">
        <v>1.5</v>
      </c>
      <c r="G36" s="218">
        <v>2</v>
      </c>
      <c r="H36" s="218">
        <v>2</v>
      </c>
      <c r="I36" s="218">
        <v>2</v>
      </c>
      <c r="J36" s="218">
        <v>0</v>
      </c>
      <c r="K36" s="228">
        <f t="shared" si="0"/>
        <v>1.725</v>
      </c>
      <c r="L36" s="219" t="str">
        <f t="shared" si="1"/>
        <v>Yếu</v>
      </c>
      <c r="M36" s="220" t="str">
        <f t="shared" si="2"/>
        <v>T Bình</v>
      </c>
      <c r="N36" s="221"/>
    </row>
    <row r="37" spans="1:14" ht="18.75">
      <c r="A37" s="217">
        <v>28</v>
      </c>
      <c r="B37" s="249" t="s">
        <v>422</v>
      </c>
      <c r="C37" s="250" t="s">
        <v>65</v>
      </c>
      <c r="D37" s="218">
        <v>2</v>
      </c>
      <c r="E37" s="218">
        <v>2.5</v>
      </c>
      <c r="F37" s="218">
        <v>2</v>
      </c>
      <c r="G37" s="218">
        <v>1</v>
      </c>
      <c r="H37" s="218">
        <v>1.5</v>
      </c>
      <c r="I37" s="218">
        <v>2</v>
      </c>
      <c r="J37" s="218">
        <v>2</v>
      </c>
      <c r="K37" s="228">
        <f t="shared" si="0"/>
        <v>1.875</v>
      </c>
      <c r="L37" s="219" t="str">
        <f t="shared" si="1"/>
        <v>Yếu</v>
      </c>
      <c r="M37" s="220" t="str">
        <f t="shared" si="2"/>
        <v>T Bình</v>
      </c>
      <c r="N37" s="221"/>
    </row>
    <row r="38" spans="1:14" ht="18.75">
      <c r="A38" s="217">
        <v>29</v>
      </c>
      <c r="B38" s="249" t="s">
        <v>386</v>
      </c>
      <c r="C38" s="250" t="s">
        <v>423</v>
      </c>
      <c r="D38" s="218">
        <v>3</v>
      </c>
      <c r="E38" s="218">
        <v>2.5</v>
      </c>
      <c r="F38" s="218">
        <v>3</v>
      </c>
      <c r="G38" s="218">
        <v>1</v>
      </c>
      <c r="H38" s="218">
        <v>2.5</v>
      </c>
      <c r="I38" s="218">
        <v>2.5</v>
      </c>
      <c r="J38" s="218">
        <v>1.5</v>
      </c>
      <c r="K38" s="228">
        <f t="shared" si="0"/>
        <v>2.3</v>
      </c>
      <c r="L38" s="219" t="str">
        <f t="shared" si="1"/>
        <v>T Bình</v>
      </c>
      <c r="M38" s="220" t="str">
        <f t="shared" si="2"/>
        <v>Khá</v>
      </c>
      <c r="N38" s="221"/>
    </row>
    <row r="39" spans="1:14" ht="18.75">
      <c r="A39" s="217">
        <v>30</v>
      </c>
      <c r="B39" s="249" t="s">
        <v>424</v>
      </c>
      <c r="C39" s="250" t="s">
        <v>425</v>
      </c>
      <c r="D39" s="218">
        <v>2</v>
      </c>
      <c r="E39" s="218">
        <v>2</v>
      </c>
      <c r="F39" s="218">
        <v>2.5</v>
      </c>
      <c r="G39" s="218">
        <v>1.5</v>
      </c>
      <c r="H39" s="218">
        <v>3</v>
      </c>
      <c r="I39" s="218">
        <v>0</v>
      </c>
      <c r="J39" s="218">
        <v>1</v>
      </c>
      <c r="K39" s="228">
        <f t="shared" si="0"/>
        <v>1.75</v>
      </c>
      <c r="L39" s="219" t="str">
        <f t="shared" si="1"/>
        <v>Yếu</v>
      </c>
      <c r="M39" s="220" t="str">
        <f t="shared" si="2"/>
        <v>T Bình</v>
      </c>
      <c r="N39" s="221"/>
    </row>
    <row r="40" spans="1:14" ht="18.75">
      <c r="A40" s="217">
        <v>31</v>
      </c>
      <c r="B40" s="249" t="s">
        <v>426</v>
      </c>
      <c r="C40" s="250" t="s">
        <v>427</v>
      </c>
      <c r="D40" s="218">
        <v>2.5</v>
      </c>
      <c r="E40" s="218">
        <v>2</v>
      </c>
      <c r="F40" s="218">
        <v>1.5</v>
      </c>
      <c r="G40" s="218">
        <v>2</v>
      </c>
      <c r="H40" s="218">
        <v>1.5</v>
      </c>
      <c r="I40" s="218">
        <v>1.5</v>
      </c>
      <c r="J40" s="218">
        <v>1</v>
      </c>
      <c r="K40" s="228">
        <f t="shared" si="0"/>
        <v>1.775</v>
      </c>
      <c r="L40" s="219" t="str">
        <f t="shared" si="1"/>
        <v>Yếu</v>
      </c>
      <c r="M40" s="220" t="str">
        <f t="shared" si="2"/>
        <v>T Bình</v>
      </c>
      <c r="N40" s="221"/>
    </row>
    <row r="41" spans="1:14" ht="18.75">
      <c r="A41" s="217">
        <v>32</v>
      </c>
      <c r="B41" s="249" t="s">
        <v>428</v>
      </c>
      <c r="C41" s="250" t="s">
        <v>374</v>
      </c>
      <c r="D41" s="218">
        <v>0</v>
      </c>
      <c r="E41" s="218">
        <v>1.5</v>
      </c>
      <c r="F41" s="218">
        <v>2.5</v>
      </c>
      <c r="G41" s="218">
        <v>0</v>
      </c>
      <c r="H41" s="218">
        <v>2</v>
      </c>
      <c r="I41" s="218">
        <v>0</v>
      </c>
      <c r="J41" s="218">
        <v>0</v>
      </c>
      <c r="K41" s="228">
        <f t="shared" si="0"/>
        <v>0.8</v>
      </c>
      <c r="L41" s="219" t="str">
        <f t="shared" si="1"/>
        <v>Kém</v>
      </c>
      <c r="M41" s="220" t="str">
        <f t="shared" si="2"/>
        <v>T Bình</v>
      </c>
      <c r="N41" s="221"/>
    </row>
    <row r="42" spans="1:14" ht="18.75">
      <c r="A42" s="217">
        <v>33</v>
      </c>
      <c r="B42" s="249" t="s">
        <v>429</v>
      </c>
      <c r="C42" s="250" t="s">
        <v>430</v>
      </c>
      <c r="D42" s="218">
        <v>3</v>
      </c>
      <c r="E42" s="218">
        <v>2</v>
      </c>
      <c r="F42" s="218">
        <v>2</v>
      </c>
      <c r="G42" s="218">
        <v>2</v>
      </c>
      <c r="H42" s="218">
        <v>3</v>
      </c>
      <c r="I42" s="218">
        <v>3</v>
      </c>
      <c r="J42" s="218">
        <v>0</v>
      </c>
      <c r="K42" s="228">
        <f t="shared" si="0"/>
        <v>2.1</v>
      </c>
      <c r="L42" s="219" t="str">
        <f t="shared" si="1"/>
        <v>T Bình</v>
      </c>
      <c r="M42" s="220" t="str">
        <f t="shared" si="2"/>
        <v>Khá</v>
      </c>
      <c r="N42" s="221"/>
    </row>
    <row r="43" spans="1:14" ht="18.75">
      <c r="A43" s="217"/>
      <c r="B43" s="251"/>
      <c r="C43" s="252"/>
      <c r="D43" s="218"/>
      <c r="E43" s="218"/>
      <c r="F43" s="218"/>
      <c r="G43" s="218"/>
      <c r="H43" s="218"/>
      <c r="I43" s="218"/>
      <c r="J43" s="218"/>
      <c r="K43" s="228"/>
      <c r="L43" s="219"/>
      <c r="M43" s="220"/>
      <c r="N43" s="222"/>
    </row>
    <row r="44" spans="1:14" ht="18.75">
      <c r="A44" s="217">
        <v>35</v>
      </c>
      <c r="B44" s="249" t="s">
        <v>431</v>
      </c>
      <c r="C44" s="250" t="s">
        <v>432</v>
      </c>
      <c r="D44" s="218">
        <v>2</v>
      </c>
      <c r="E44" s="218">
        <v>2.5</v>
      </c>
      <c r="F44" s="218">
        <v>3</v>
      </c>
      <c r="G44" s="218">
        <v>1.5</v>
      </c>
      <c r="H44" s="218">
        <v>2.5</v>
      </c>
      <c r="I44" s="218">
        <v>1.5</v>
      </c>
      <c r="J44" s="218">
        <v>1</v>
      </c>
      <c r="K44" s="228">
        <f t="shared" si="0"/>
        <v>2</v>
      </c>
      <c r="L44" s="219" t="str">
        <f t="shared" si="1"/>
        <v>T Bình</v>
      </c>
      <c r="M44" s="220" t="str">
        <f t="shared" si="2"/>
        <v>Khá</v>
      </c>
      <c r="N44" s="221"/>
    </row>
    <row r="45" spans="1:14" ht="18.75">
      <c r="A45" s="217">
        <v>36</v>
      </c>
      <c r="B45" s="249" t="s">
        <v>433</v>
      </c>
      <c r="C45" s="250" t="s">
        <v>434</v>
      </c>
      <c r="D45" s="218">
        <v>2.5</v>
      </c>
      <c r="E45" s="218">
        <v>2</v>
      </c>
      <c r="F45" s="218">
        <v>2</v>
      </c>
      <c r="G45" s="218">
        <v>2</v>
      </c>
      <c r="H45" s="218">
        <v>2.5</v>
      </c>
      <c r="I45" s="218">
        <v>3</v>
      </c>
      <c r="J45" s="218">
        <v>1</v>
      </c>
      <c r="K45" s="228">
        <f t="shared" si="0"/>
        <v>2.1</v>
      </c>
      <c r="L45" s="219" t="str">
        <f t="shared" si="1"/>
        <v>T Bình</v>
      </c>
      <c r="M45" s="220" t="str">
        <f t="shared" si="2"/>
        <v>Khá</v>
      </c>
      <c r="N45" s="221"/>
    </row>
    <row r="46" spans="1:14" ht="18.75">
      <c r="A46" s="217">
        <v>37</v>
      </c>
      <c r="B46" s="249" t="s">
        <v>435</v>
      </c>
      <c r="C46" s="250" t="s">
        <v>434</v>
      </c>
      <c r="D46" s="218">
        <v>0</v>
      </c>
      <c r="E46" s="218"/>
      <c r="F46" s="218"/>
      <c r="G46" s="218">
        <v>0</v>
      </c>
      <c r="H46" s="218">
        <v>0</v>
      </c>
      <c r="I46" s="218"/>
      <c r="J46" s="218">
        <v>0</v>
      </c>
      <c r="K46" s="228">
        <f t="shared" si="0"/>
        <v>0</v>
      </c>
      <c r="L46" s="219" t="str">
        <f t="shared" si="1"/>
        <v>Kém</v>
      </c>
      <c r="M46" s="220" t="s">
        <v>372</v>
      </c>
      <c r="N46" s="221"/>
    </row>
    <row r="47" spans="1:14" ht="18.75">
      <c r="A47" s="217">
        <v>38</v>
      </c>
      <c r="B47" s="249" t="s">
        <v>422</v>
      </c>
      <c r="C47" s="250" t="s">
        <v>92</v>
      </c>
      <c r="D47" s="218">
        <v>2</v>
      </c>
      <c r="E47" s="218">
        <v>2.5</v>
      </c>
      <c r="F47" s="218">
        <v>2</v>
      </c>
      <c r="G47" s="218">
        <v>2</v>
      </c>
      <c r="H47" s="218">
        <v>2</v>
      </c>
      <c r="I47" s="218">
        <v>2</v>
      </c>
      <c r="J47" s="218">
        <v>1.5</v>
      </c>
      <c r="K47" s="228">
        <f t="shared" si="0"/>
        <v>2</v>
      </c>
      <c r="L47" s="219" t="str">
        <f t="shared" si="1"/>
        <v>T Bình</v>
      </c>
      <c r="M47" s="220" t="str">
        <f t="shared" si="2"/>
        <v>Khá</v>
      </c>
      <c r="N47" s="221"/>
    </row>
    <row r="48" spans="1:14" ht="18.75">
      <c r="A48" s="217">
        <v>39</v>
      </c>
      <c r="B48" s="249" t="s">
        <v>436</v>
      </c>
      <c r="C48" s="250" t="s">
        <v>437</v>
      </c>
      <c r="D48" s="218">
        <v>2</v>
      </c>
      <c r="E48" s="218">
        <v>2.5</v>
      </c>
      <c r="F48" s="218">
        <v>2.5</v>
      </c>
      <c r="G48" s="218">
        <v>2</v>
      </c>
      <c r="H48" s="218">
        <v>2.5</v>
      </c>
      <c r="I48" s="218">
        <v>2.5</v>
      </c>
      <c r="J48" s="218">
        <v>2</v>
      </c>
      <c r="K48" s="228">
        <f t="shared" si="0"/>
        <v>2.25</v>
      </c>
      <c r="L48" s="219" t="str">
        <f t="shared" si="1"/>
        <v>T Bình</v>
      </c>
      <c r="M48" s="220" t="str">
        <f t="shared" si="2"/>
        <v>Khá</v>
      </c>
      <c r="N48" s="221"/>
    </row>
    <row r="49" spans="1:14" ht="18.75">
      <c r="A49" s="217">
        <v>40</v>
      </c>
      <c r="B49" s="249" t="s">
        <v>438</v>
      </c>
      <c r="C49" s="250" t="s">
        <v>439</v>
      </c>
      <c r="D49" s="218">
        <v>2</v>
      </c>
      <c r="E49" s="218">
        <v>2</v>
      </c>
      <c r="F49" s="218">
        <v>3</v>
      </c>
      <c r="G49" s="218">
        <v>2</v>
      </c>
      <c r="H49" s="218">
        <v>2.5</v>
      </c>
      <c r="I49" s="218">
        <v>2.5</v>
      </c>
      <c r="J49" s="218">
        <v>0</v>
      </c>
      <c r="K49" s="228">
        <f t="shared" si="0"/>
        <v>1.95</v>
      </c>
      <c r="L49" s="219" t="str">
        <f t="shared" si="1"/>
        <v>Yếu</v>
      </c>
      <c r="M49" s="220" t="str">
        <f t="shared" si="2"/>
        <v>T Bình</v>
      </c>
      <c r="N49" s="221"/>
    </row>
    <row r="50" spans="1:14" ht="18.75">
      <c r="A50" s="217">
        <v>41</v>
      </c>
      <c r="B50" s="249" t="s">
        <v>440</v>
      </c>
      <c r="C50" s="250" t="s">
        <v>439</v>
      </c>
      <c r="D50" s="218">
        <v>1.5</v>
      </c>
      <c r="E50" s="218">
        <v>2</v>
      </c>
      <c r="F50" s="218">
        <v>1.5</v>
      </c>
      <c r="G50" s="218">
        <v>2.5</v>
      </c>
      <c r="H50" s="218">
        <v>2</v>
      </c>
      <c r="I50" s="218">
        <v>2</v>
      </c>
      <c r="J50" s="218">
        <v>1</v>
      </c>
      <c r="K50" s="228">
        <f t="shared" si="0"/>
        <v>1.75</v>
      </c>
      <c r="L50" s="219" t="str">
        <f t="shared" si="1"/>
        <v>Yếu</v>
      </c>
      <c r="M50" s="220" t="str">
        <f t="shared" si="2"/>
        <v>T Bình</v>
      </c>
      <c r="N50" s="221"/>
    </row>
    <row r="51" spans="1:14" ht="18.75">
      <c r="A51" s="217">
        <v>42</v>
      </c>
      <c r="B51" s="249" t="s">
        <v>441</v>
      </c>
      <c r="C51" s="250" t="s">
        <v>439</v>
      </c>
      <c r="D51" s="218">
        <v>2.5</v>
      </c>
      <c r="E51" s="218">
        <v>2</v>
      </c>
      <c r="F51" s="218">
        <v>2</v>
      </c>
      <c r="G51" s="218">
        <v>2</v>
      </c>
      <c r="H51" s="218">
        <v>2.5</v>
      </c>
      <c r="I51" s="218">
        <v>2</v>
      </c>
      <c r="J51" s="218">
        <v>1</v>
      </c>
      <c r="K51" s="228">
        <f t="shared" si="0"/>
        <v>2</v>
      </c>
      <c r="L51" s="219" t="str">
        <f t="shared" si="1"/>
        <v>T Bình</v>
      </c>
      <c r="M51" s="220" t="str">
        <f t="shared" si="2"/>
        <v>Khá</v>
      </c>
      <c r="N51" s="221"/>
    </row>
    <row r="52" spans="1:14" ht="18.75">
      <c r="A52" s="217">
        <v>43</v>
      </c>
      <c r="B52" s="249" t="s">
        <v>442</v>
      </c>
      <c r="C52" s="250" t="s">
        <v>443</v>
      </c>
      <c r="D52" s="218">
        <v>2</v>
      </c>
      <c r="E52" s="218">
        <v>2</v>
      </c>
      <c r="F52" s="218">
        <v>3</v>
      </c>
      <c r="G52" s="218">
        <v>2</v>
      </c>
      <c r="H52" s="218">
        <v>2.5</v>
      </c>
      <c r="I52" s="218">
        <v>2</v>
      </c>
      <c r="J52" s="218">
        <v>2</v>
      </c>
      <c r="K52" s="228">
        <f t="shared" si="0"/>
        <v>2.2</v>
      </c>
      <c r="L52" s="219" t="str">
        <f t="shared" si="1"/>
        <v>T Bình</v>
      </c>
      <c r="M52" s="220" t="str">
        <f t="shared" si="2"/>
        <v>Khá</v>
      </c>
      <c r="N52" s="221"/>
    </row>
    <row r="53" spans="1:14" ht="18.75">
      <c r="A53" s="217">
        <v>44</v>
      </c>
      <c r="B53" s="249" t="s">
        <v>391</v>
      </c>
      <c r="C53" s="250" t="s">
        <v>392</v>
      </c>
      <c r="D53" s="218">
        <v>3.5</v>
      </c>
      <c r="E53" s="218">
        <v>2.5</v>
      </c>
      <c r="F53" s="218">
        <v>3</v>
      </c>
      <c r="G53" s="218">
        <v>2</v>
      </c>
      <c r="H53" s="218">
        <v>2.5</v>
      </c>
      <c r="I53" s="218">
        <v>2.5</v>
      </c>
      <c r="J53" s="218">
        <v>2</v>
      </c>
      <c r="K53" s="228">
        <f t="shared" si="0"/>
        <v>2.625</v>
      </c>
      <c r="L53" s="219" t="str">
        <f t="shared" si="1"/>
        <v>Khá</v>
      </c>
      <c r="M53" s="220" t="str">
        <f t="shared" si="2"/>
        <v>Tốt</v>
      </c>
      <c r="N53" s="221"/>
    </row>
    <row r="54" spans="1:14" ht="18.75">
      <c r="A54" s="217">
        <v>45</v>
      </c>
      <c r="B54" s="249" t="s">
        <v>378</v>
      </c>
      <c r="C54" s="250" t="s">
        <v>375</v>
      </c>
      <c r="D54" s="218"/>
      <c r="E54" s="218"/>
      <c r="F54" s="218"/>
      <c r="G54" s="218"/>
      <c r="H54" s="218"/>
      <c r="I54" s="218"/>
      <c r="J54" s="218"/>
      <c r="K54" s="228"/>
      <c r="L54" s="219"/>
      <c r="M54" s="220"/>
      <c r="N54" s="221"/>
    </row>
    <row r="55" spans="1:14" ht="18.75">
      <c r="A55" s="217">
        <v>46</v>
      </c>
      <c r="B55" s="249" t="s">
        <v>444</v>
      </c>
      <c r="C55" s="250" t="s">
        <v>445</v>
      </c>
      <c r="D55" s="218">
        <v>2</v>
      </c>
      <c r="E55" s="218">
        <v>3</v>
      </c>
      <c r="F55" s="218">
        <v>3.5</v>
      </c>
      <c r="G55" s="218">
        <v>2</v>
      </c>
      <c r="H55" s="218">
        <v>2.5</v>
      </c>
      <c r="I55" s="218">
        <v>3</v>
      </c>
      <c r="J55" s="218">
        <v>1.5</v>
      </c>
      <c r="K55" s="228">
        <f t="shared" si="0"/>
        <v>2.45</v>
      </c>
      <c r="L55" s="219" t="str">
        <f t="shared" si="1"/>
        <v>T Bình</v>
      </c>
      <c r="M55" s="220" t="str">
        <f t="shared" si="2"/>
        <v>Khá</v>
      </c>
      <c r="N55" s="221"/>
    </row>
    <row r="56" spans="1:14" ht="18.75">
      <c r="A56" s="217">
        <v>47</v>
      </c>
      <c r="B56" s="249" t="s">
        <v>386</v>
      </c>
      <c r="C56" s="250" t="s">
        <v>446</v>
      </c>
      <c r="D56" s="218">
        <v>2.5</v>
      </c>
      <c r="E56" s="218">
        <v>3</v>
      </c>
      <c r="F56" s="218">
        <v>2</v>
      </c>
      <c r="G56" s="218">
        <v>1.5</v>
      </c>
      <c r="H56" s="218">
        <v>2</v>
      </c>
      <c r="I56" s="218">
        <v>2.5</v>
      </c>
      <c r="J56" s="218">
        <v>1</v>
      </c>
      <c r="K56" s="228">
        <f>SUMPRODUCT(D56:J56,D$9:J$9)/SUM(D$9:J$9)</f>
        <v>2.075</v>
      </c>
      <c r="L56" s="219" t="str">
        <f t="shared" si="1"/>
        <v>T Bình</v>
      </c>
      <c r="M56" s="220" t="str">
        <f t="shared" si="2"/>
        <v>Khá</v>
      </c>
      <c r="N56" s="221"/>
    </row>
    <row r="57" spans="1:14" ht="18.75">
      <c r="A57" s="217">
        <v>48</v>
      </c>
      <c r="B57" s="249" t="s">
        <v>386</v>
      </c>
      <c r="C57" s="250" t="s">
        <v>447</v>
      </c>
      <c r="D57" s="218">
        <v>2</v>
      </c>
      <c r="E57" s="218">
        <v>2.5</v>
      </c>
      <c r="F57" s="218">
        <v>3.5</v>
      </c>
      <c r="G57" s="218">
        <v>2</v>
      </c>
      <c r="H57" s="218">
        <v>2.5</v>
      </c>
      <c r="I57" s="218">
        <v>3.5</v>
      </c>
      <c r="J57" s="218">
        <v>2.5</v>
      </c>
      <c r="K57" s="228">
        <f>SUMPRODUCT(D57:J57,D$9:J$9)/SUM(D$9:J$9)</f>
        <v>2.575</v>
      </c>
      <c r="L57" s="219" t="str">
        <f t="shared" si="1"/>
        <v>Khá</v>
      </c>
      <c r="M57" s="220" t="str">
        <f t="shared" si="2"/>
        <v>Tốt</v>
      </c>
      <c r="N57" s="221"/>
    </row>
    <row r="58" spans="1:14" ht="19.5" thickBot="1">
      <c r="A58" s="224">
        <v>49</v>
      </c>
      <c r="B58" s="253" t="s">
        <v>448</v>
      </c>
      <c r="C58" s="254" t="s">
        <v>449</v>
      </c>
      <c r="D58" s="225">
        <v>2.5</v>
      </c>
      <c r="E58" s="225">
        <v>3</v>
      </c>
      <c r="F58" s="225">
        <v>2.5</v>
      </c>
      <c r="G58" s="225">
        <v>2</v>
      </c>
      <c r="H58" s="225">
        <v>2.5</v>
      </c>
      <c r="I58" s="225">
        <v>2.5</v>
      </c>
      <c r="J58" s="225">
        <v>2</v>
      </c>
      <c r="K58" s="230">
        <f>SUMPRODUCT(D58:J58,D$9:J$9)/SUM(D$9:J$9)</f>
        <v>2.425</v>
      </c>
      <c r="L58" s="229" t="str">
        <f t="shared" si="1"/>
        <v>T Bình</v>
      </c>
      <c r="M58" s="226" t="str">
        <f t="shared" si="2"/>
        <v>Khá</v>
      </c>
      <c r="N58" s="227"/>
    </row>
    <row r="59" ht="19.5" thickTop="1"/>
    <row r="60" spans="10:12" ht="18.75">
      <c r="J60" s="231"/>
      <c r="K60" s="232"/>
      <c r="L60" s="231"/>
    </row>
    <row r="61" spans="10:12" ht="18.75">
      <c r="J61" s="231"/>
      <c r="K61" s="231"/>
      <c r="L61" s="231"/>
    </row>
    <row r="62" spans="10:12" ht="18.75">
      <c r="J62" s="231"/>
      <c r="K62" s="231"/>
      <c r="L62" s="231"/>
    </row>
  </sheetData>
  <mergeCells count="10">
    <mergeCell ref="A1:D1"/>
    <mergeCell ref="A3:N3"/>
    <mergeCell ref="A4:N4"/>
    <mergeCell ref="A6:A9"/>
    <mergeCell ref="B6:C9"/>
    <mergeCell ref="D6:J6"/>
    <mergeCell ref="K6:K9"/>
    <mergeCell ref="L6:L9"/>
    <mergeCell ref="M6:M9"/>
    <mergeCell ref="N6:N9"/>
  </mergeCells>
  <conditionalFormatting sqref="K10:K58 K60">
    <cfRule type="cellIs" priority="1" dxfId="0" operator="lessThan" stopIfTrue="1">
      <formula>5</formula>
    </cfRule>
  </conditionalFormatting>
  <conditionalFormatting sqref="D10:J58">
    <cfRule type="cellIs" priority="2" dxfId="1" operator="lessThan" stopIfTrue="1">
      <formula>1.5</formula>
    </cfRule>
    <cfRule type="cellIs" priority="3" dxfId="2" operator="greaterThan" stopIfTrue="1">
      <formula>3</formula>
    </cfRule>
  </conditionalFormatting>
  <printOptions/>
  <pageMargins left="0.5" right="0.5" top="0.5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 DINH QUYET</cp:lastModifiedBy>
  <cp:lastPrinted>2011-03-04T09:19:57Z</cp:lastPrinted>
  <dcterms:created xsi:type="dcterms:W3CDTF">1996-10-14T23:33:28Z</dcterms:created>
  <dcterms:modified xsi:type="dcterms:W3CDTF">2011-03-10T07:08:12Z</dcterms:modified>
  <cp:category/>
  <cp:version/>
  <cp:contentType/>
  <cp:contentStatus/>
</cp:coreProperties>
</file>