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580" activeTab="0"/>
  </bookViews>
  <sheets>
    <sheet name="XD3 K5 KII" sheetId="1" r:id="rId1"/>
  </sheets>
  <definedNames/>
  <calcPr fullCalcOnLoad="1"/>
</workbook>
</file>

<file path=xl/sharedStrings.xml><?xml version="1.0" encoding="utf-8"?>
<sst xmlns="http://schemas.openxmlformats.org/spreadsheetml/2006/main" count="204" uniqueCount="126">
  <si>
    <t>STT</t>
  </si>
  <si>
    <t xml:space="preserve">NguyÔn V¨n </t>
  </si>
  <si>
    <t>Hïng</t>
  </si>
  <si>
    <t>Minh</t>
  </si>
  <si>
    <t>S¬n</t>
  </si>
  <si>
    <t>Th¾ng</t>
  </si>
  <si>
    <t>BỘ CÔNG THƯƠNG</t>
  </si>
  <si>
    <t>TRƯỜNG CAO ĐẲNG CÔNG NGHIỆP &amp; XÂY DỰNG</t>
  </si>
  <si>
    <t>Họ và tên</t>
  </si>
  <si>
    <t>Môn học</t>
  </si>
  <si>
    <t>T.kết</t>
  </si>
  <si>
    <t>Đạo đức</t>
  </si>
  <si>
    <t>Hệ số</t>
  </si>
  <si>
    <t>Khoa xây dựng</t>
  </si>
  <si>
    <t>Giáo viên chủ nhiệm</t>
  </si>
  <si>
    <t>Hà Văn Lưu</t>
  </si>
  <si>
    <t xml:space="preserve">Xếp loại </t>
  </si>
  <si>
    <t>Ghi chú</t>
  </si>
  <si>
    <t>C­êng</t>
  </si>
  <si>
    <t>NguyÔn B¸</t>
  </si>
  <si>
    <t xml:space="preserve">TrÇn V¨n </t>
  </si>
  <si>
    <t>H­ng</t>
  </si>
  <si>
    <t>M¹nh</t>
  </si>
  <si>
    <t>Quang</t>
  </si>
  <si>
    <t xml:space="preserve">Vò V¨n </t>
  </si>
  <si>
    <t>TuÊn</t>
  </si>
  <si>
    <t>B×nh</t>
  </si>
  <si>
    <t>Chung</t>
  </si>
  <si>
    <t>TrÇn V¨n</t>
  </si>
  <si>
    <t>NguyÔn §øc</t>
  </si>
  <si>
    <t>NguyÔn Duy</t>
  </si>
  <si>
    <t>Kh¸nh</t>
  </si>
  <si>
    <t>Hoµng</t>
  </si>
  <si>
    <t>Nam</t>
  </si>
  <si>
    <t>Lª V¨n</t>
  </si>
  <si>
    <t>Phong</t>
  </si>
  <si>
    <t>§ç V¨n</t>
  </si>
  <si>
    <t>§µo Minh</t>
  </si>
  <si>
    <t>Tïng</t>
  </si>
  <si>
    <t>T×nh</t>
  </si>
  <si>
    <t>Tr­êng</t>
  </si>
  <si>
    <t>Huy</t>
  </si>
  <si>
    <t>Thµnh</t>
  </si>
  <si>
    <t>Phan V¨n</t>
  </si>
  <si>
    <t>Linh</t>
  </si>
  <si>
    <t>Ph¹m H¶i</t>
  </si>
  <si>
    <t>Ph¹m Thµnh</t>
  </si>
  <si>
    <t>C«ng</t>
  </si>
  <si>
    <t xml:space="preserve">§ç B¸ </t>
  </si>
  <si>
    <t xml:space="preserve">§oµn §øc </t>
  </si>
  <si>
    <t>Ch­¬ng</t>
  </si>
  <si>
    <t xml:space="preserve">NguyÔn Xu©n </t>
  </si>
  <si>
    <t>Chinh</t>
  </si>
  <si>
    <t>Ph¹m Danh</t>
  </si>
  <si>
    <t>T« V¨n</t>
  </si>
  <si>
    <t>§oµn</t>
  </si>
  <si>
    <t xml:space="preserve">NguyÔn Trung </t>
  </si>
  <si>
    <t>§øc</t>
  </si>
  <si>
    <t>§Þnh</t>
  </si>
  <si>
    <t>Lª Xu©n</t>
  </si>
  <si>
    <t xml:space="preserve">NguyÔn Hoµng </t>
  </si>
  <si>
    <t>Hµ</t>
  </si>
  <si>
    <t>NguyÔn ViÕt</t>
  </si>
  <si>
    <t>HËu</t>
  </si>
  <si>
    <t>TRÞnh V¨n</t>
  </si>
  <si>
    <t>HiÖn</t>
  </si>
  <si>
    <t>Vò Trung</t>
  </si>
  <si>
    <t>HiÕu</t>
  </si>
  <si>
    <t>NguyÔn ViÖt</t>
  </si>
  <si>
    <t xml:space="preserve">Cao Ngäc </t>
  </si>
  <si>
    <t>Hoµ</t>
  </si>
  <si>
    <t>Vò Tri</t>
  </si>
  <si>
    <t>Ph¹m §¨ng</t>
  </si>
  <si>
    <t xml:space="preserve">Bïi V¨n </t>
  </si>
  <si>
    <t>T¹ §×nh</t>
  </si>
  <si>
    <t>Khoa</t>
  </si>
  <si>
    <t>NguyÔn   §¨ng</t>
  </si>
  <si>
    <t>NguyÔn Huy</t>
  </si>
  <si>
    <t>Lai</t>
  </si>
  <si>
    <t>L­îng</t>
  </si>
  <si>
    <t>NguyÔn C«ng</t>
  </si>
  <si>
    <t xml:space="preserve">PhÝ V¨n </t>
  </si>
  <si>
    <t>Long</t>
  </si>
  <si>
    <t>Hoµng Xu©n</t>
  </si>
  <si>
    <t>Hå V¨n</t>
  </si>
  <si>
    <t>Nh©m</t>
  </si>
  <si>
    <t xml:space="preserve">TrÞnh M¹nh </t>
  </si>
  <si>
    <t>Nh­îng</t>
  </si>
  <si>
    <t>Vò Kim</t>
  </si>
  <si>
    <t>Nin</t>
  </si>
  <si>
    <t>Phóc</t>
  </si>
  <si>
    <t>Lª B¸</t>
  </si>
  <si>
    <t>Qu¶ng</t>
  </si>
  <si>
    <t>NguyÔn c«ng</t>
  </si>
  <si>
    <t>Lý V¨n</t>
  </si>
  <si>
    <t>QuyÒn</t>
  </si>
  <si>
    <t>Vò Träng</t>
  </si>
  <si>
    <t>QuyÕt</t>
  </si>
  <si>
    <t>Hoµng Ngäc</t>
  </si>
  <si>
    <t>Sö</t>
  </si>
  <si>
    <t>§ç Xu©n</t>
  </si>
  <si>
    <t>T­êng</t>
  </si>
  <si>
    <t>NguyÔn TiÕn</t>
  </si>
  <si>
    <t xml:space="preserve">Phïng Duy </t>
  </si>
  <si>
    <t xml:space="preserve">§Æng Quang </t>
  </si>
  <si>
    <t>TiÕn</t>
  </si>
  <si>
    <t>Tó</t>
  </si>
  <si>
    <t>Vò V¨n</t>
  </si>
  <si>
    <t xml:space="preserve">TrÇn M¹nh </t>
  </si>
  <si>
    <t>Toµn</t>
  </si>
  <si>
    <t>V©n</t>
  </si>
  <si>
    <t xml:space="preserve">L­¬ng V¨n </t>
  </si>
  <si>
    <t>NguyÔn H÷u C­êng</t>
  </si>
  <si>
    <t>năm học 2010- 2011</t>
  </si>
  <si>
    <t>TỔNG KẾT KỲ 4 LỚP CĐXD3 - K5</t>
  </si>
  <si>
    <t>M¸y XD</t>
  </si>
  <si>
    <t>D to¸n XD</t>
  </si>
  <si>
    <t>KC BT cèt thÐp</t>
  </si>
  <si>
    <t>C¬ kÕt cÊu</t>
  </si>
  <si>
    <t>KT thi c«ng</t>
  </si>
  <si>
    <t>TT TN §CCT - VLXD</t>
  </si>
  <si>
    <t>§Þa chÊt CT</t>
  </si>
  <si>
    <t>TT T§ - K§CT XD</t>
  </si>
  <si>
    <t>CÊu t¹o KT</t>
  </si>
  <si>
    <t xml:space="preserve">Xếp
 loại </t>
  </si>
  <si>
    <t>Đạo 
đức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</si>
</sst>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</numFmts>
  <fonts count="55">
    <font>
      <sz val="10"/>
      <name val="Arial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3"/>
      <name val="Arial"/>
      <family val="0"/>
    </font>
    <font>
      <sz val="10"/>
      <name val=".VnTimeH"/>
      <family val="2"/>
    </font>
    <font>
      <b/>
      <sz val="10"/>
      <name val=".VnTimeH"/>
      <family val="2"/>
    </font>
    <font>
      <b/>
      <i/>
      <sz val="14"/>
      <name val=".VnTime"/>
      <family val="2"/>
    </font>
    <font>
      <b/>
      <i/>
      <sz val="12"/>
      <name val="Times New Roman"/>
      <family val="1"/>
    </font>
    <font>
      <sz val="12"/>
      <name val=".VnTime"/>
      <family val="2"/>
    </font>
    <font>
      <sz val="12"/>
      <name val="Times New Roman"/>
      <family val="1"/>
    </font>
    <font>
      <b/>
      <sz val="12"/>
      <name val=".VnTime"/>
      <family val="2"/>
    </font>
    <font>
      <b/>
      <sz val="12"/>
      <name val="Times New Roman"/>
      <family val="1"/>
    </font>
    <font>
      <sz val="14"/>
      <name val=".VnTime"/>
      <family val="2"/>
    </font>
    <font>
      <sz val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11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11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2" xfId="0" applyFont="1" applyBorder="1" applyAlignment="1">
      <alignment horizontal="left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4" fontId="4" fillId="33" borderId="0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/>
    </xf>
    <xf numFmtId="0" fontId="17" fillId="33" borderId="16" xfId="0" applyFont="1" applyFill="1" applyBorder="1" applyAlignment="1">
      <alignment horizontal="center"/>
    </xf>
    <xf numFmtId="164" fontId="16" fillId="0" borderId="23" xfId="0" applyNumberFormat="1" applyFont="1" applyBorder="1" applyAlignment="1">
      <alignment horizontal="center"/>
    </xf>
    <xf numFmtId="164" fontId="18" fillId="0" borderId="23" xfId="0" applyNumberFormat="1" applyFont="1" applyFill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/>
    </xf>
    <xf numFmtId="164" fontId="16" fillId="0" borderId="10" xfId="0" applyNumberFormat="1" applyFont="1" applyBorder="1" applyAlignment="1">
      <alignment horizontal="center"/>
    </xf>
    <xf numFmtId="164" fontId="18" fillId="0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5" xfId="0" applyFont="1" applyBorder="1" applyAlignment="1">
      <alignment/>
    </xf>
    <xf numFmtId="0" fontId="16" fillId="33" borderId="25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164" fontId="16" fillId="0" borderId="26" xfId="0" applyNumberFormat="1" applyFont="1" applyBorder="1" applyAlignment="1">
      <alignment horizontal="center"/>
    </xf>
    <xf numFmtId="0" fontId="16" fillId="0" borderId="27" xfId="0" applyFont="1" applyBorder="1" applyAlignment="1">
      <alignment/>
    </xf>
    <xf numFmtId="0" fontId="17" fillId="0" borderId="28" xfId="0" applyFont="1" applyBorder="1" applyAlignment="1">
      <alignment horizontal="center"/>
    </xf>
    <xf numFmtId="0" fontId="17" fillId="33" borderId="28" xfId="0" applyFont="1" applyFill="1" applyBorder="1" applyAlignment="1">
      <alignment horizontal="center"/>
    </xf>
    <xf numFmtId="164" fontId="16" fillId="33" borderId="10" xfId="0" applyNumberFormat="1" applyFont="1" applyFill="1" applyBorder="1" applyAlignment="1">
      <alignment horizontal="center"/>
    </xf>
    <xf numFmtId="164" fontId="16" fillId="33" borderId="26" xfId="0" applyNumberFormat="1" applyFont="1" applyFill="1" applyBorder="1" applyAlignment="1">
      <alignment horizontal="center"/>
    </xf>
    <xf numFmtId="2" fontId="16" fillId="0" borderId="26" xfId="0" applyNumberFormat="1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6" fillId="0" borderId="29" xfId="0" applyFont="1" applyBorder="1" applyAlignment="1">
      <alignment/>
    </xf>
    <xf numFmtId="0" fontId="16" fillId="0" borderId="30" xfId="0" applyFont="1" applyBorder="1" applyAlignment="1">
      <alignment/>
    </xf>
    <xf numFmtId="164" fontId="16" fillId="33" borderId="2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16" fillId="0" borderId="31" xfId="0" applyNumberFormat="1" applyFont="1" applyBorder="1" applyAlignment="1">
      <alignment horizontal="center"/>
    </xf>
    <xf numFmtId="164" fontId="16" fillId="33" borderId="31" xfId="0" applyNumberFormat="1" applyFont="1" applyFill="1" applyBorder="1" applyAlignment="1">
      <alignment horizontal="center"/>
    </xf>
    <xf numFmtId="164" fontId="18" fillId="0" borderId="13" xfId="0" applyNumberFormat="1" applyFont="1" applyFill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164" fontId="16" fillId="34" borderId="10" xfId="0" applyNumberFormat="1" applyFont="1" applyFill="1" applyBorder="1" applyAlignment="1">
      <alignment horizontal="center"/>
    </xf>
    <xf numFmtId="164" fontId="18" fillId="0" borderId="2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 vertical="distributed"/>
    </xf>
    <xf numFmtId="0" fontId="5" fillId="0" borderId="33" xfId="0" applyFont="1" applyBorder="1" applyAlignment="1">
      <alignment horizontal="center" vertical="distributed"/>
    </xf>
    <xf numFmtId="0" fontId="5" fillId="0" borderId="34" xfId="0" applyFont="1" applyBorder="1" applyAlignment="1">
      <alignment horizontal="center" vertical="distributed"/>
    </xf>
    <xf numFmtId="0" fontId="5" fillId="0" borderId="3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/>
    </xf>
    <xf numFmtId="0" fontId="17" fillId="0" borderId="3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PageLayoutView="0" workbookViewId="0" topLeftCell="A31">
      <selection activeCell="F49" sqref="F49"/>
    </sheetView>
  </sheetViews>
  <sheetFormatPr defaultColWidth="9.140625" defaultRowHeight="12.75"/>
  <cols>
    <col min="1" max="1" width="6.421875" style="0" customWidth="1"/>
    <col min="2" max="2" width="16.00390625" style="0" customWidth="1"/>
    <col min="4" max="4" width="7.7109375" style="0" customWidth="1"/>
    <col min="5" max="5" width="7.421875" style="0" customWidth="1"/>
    <col min="7" max="7" width="6.8515625" style="0" customWidth="1"/>
    <col min="8" max="8" width="8.7109375" style="0" customWidth="1"/>
    <col min="10" max="10" width="8.00390625" style="0" customWidth="1"/>
    <col min="11" max="12" width="8.140625" style="0" customWidth="1"/>
    <col min="13" max="13" width="7.57421875" style="0" customWidth="1"/>
    <col min="14" max="14" width="6.421875" style="0" customWidth="1"/>
    <col min="15" max="15" width="8.140625" style="0" customWidth="1"/>
  </cols>
  <sheetData>
    <row r="1" spans="1:17" ht="15" customHeight="1">
      <c r="A1" s="64" t="s">
        <v>6</v>
      </c>
      <c r="B1" s="64"/>
      <c r="C1" s="64"/>
      <c r="D1" s="64"/>
      <c r="E1" s="1"/>
      <c r="F1" s="1"/>
      <c r="G1" s="1"/>
      <c r="H1" s="2"/>
      <c r="I1" s="2"/>
      <c r="J1" s="2"/>
      <c r="K1" s="2"/>
      <c r="L1" s="2"/>
      <c r="M1" s="1"/>
      <c r="N1" s="1"/>
      <c r="O1" s="1"/>
      <c r="P1" s="1"/>
      <c r="Q1" s="1"/>
    </row>
    <row r="2" spans="1:17" ht="18.75">
      <c r="A2" s="3" t="s">
        <v>7</v>
      </c>
      <c r="B2" s="3"/>
      <c r="C2" s="3"/>
      <c r="D2" s="3"/>
      <c r="E2" s="1"/>
      <c r="F2" s="5" t="s">
        <v>114</v>
      </c>
      <c r="G2" s="5"/>
      <c r="H2" s="5"/>
      <c r="I2" s="5"/>
      <c r="J2" s="5"/>
      <c r="K2" s="5"/>
      <c r="L2" s="5"/>
      <c r="M2" s="4"/>
      <c r="N2" s="1"/>
      <c r="O2" s="1"/>
      <c r="P2" s="1"/>
      <c r="Q2" s="1"/>
    </row>
    <row r="3" spans="1:17" ht="19.5" thickBot="1">
      <c r="A3" s="1"/>
      <c r="B3" s="4"/>
      <c r="C3" s="4"/>
      <c r="D3" s="4"/>
      <c r="E3" s="4"/>
      <c r="F3" s="65" t="s">
        <v>113</v>
      </c>
      <c r="G3" s="65"/>
      <c r="H3" s="65"/>
      <c r="I3" s="65"/>
      <c r="J3" s="65"/>
      <c r="K3" s="65"/>
      <c r="L3" s="65"/>
      <c r="M3" s="65"/>
      <c r="N3" s="4"/>
      <c r="O3" s="4"/>
      <c r="P3" s="4"/>
      <c r="Q3" s="1"/>
    </row>
    <row r="4" spans="1:17" ht="19.5" thickTop="1">
      <c r="A4" s="66" t="s">
        <v>0</v>
      </c>
      <c r="B4" s="69" t="s">
        <v>8</v>
      </c>
      <c r="C4" s="69"/>
      <c r="D4" s="72" t="s">
        <v>9</v>
      </c>
      <c r="E4" s="72"/>
      <c r="F4" s="72"/>
      <c r="G4" s="72"/>
      <c r="H4" s="72"/>
      <c r="I4" s="72"/>
      <c r="J4" s="72"/>
      <c r="K4" s="72"/>
      <c r="L4" s="72"/>
      <c r="M4" s="73" t="s">
        <v>10</v>
      </c>
      <c r="N4" s="75" t="s">
        <v>124</v>
      </c>
      <c r="O4" s="75" t="s">
        <v>125</v>
      </c>
      <c r="P4" s="76" t="s">
        <v>17</v>
      </c>
      <c r="Q4" s="1"/>
    </row>
    <row r="5" spans="1:17" ht="38.25">
      <c r="A5" s="67"/>
      <c r="B5" s="70"/>
      <c r="C5" s="70"/>
      <c r="D5" s="33" t="s">
        <v>115</v>
      </c>
      <c r="E5" s="33" t="s">
        <v>116</v>
      </c>
      <c r="F5" s="33" t="s">
        <v>117</v>
      </c>
      <c r="G5" s="33" t="s">
        <v>118</v>
      </c>
      <c r="H5" s="33" t="s">
        <v>119</v>
      </c>
      <c r="I5" s="61" t="s">
        <v>120</v>
      </c>
      <c r="J5" s="33" t="s">
        <v>121</v>
      </c>
      <c r="K5" s="61" t="s">
        <v>122</v>
      </c>
      <c r="L5" s="33" t="s">
        <v>123</v>
      </c>
      <c r="M5" s="74"/>
      <c r="N5" s="74"/>
      <c r="O5" s="74"/>
      <c r="P5" s="77"/>
      <c r="Q5" s="1"/>
    </row>
    <row r="6" spans="1:17" ht="18.75">
      <c r="A6" s="67"/>
      <c r="B6" s="70"/>
      <c r="C6" s="70"/>
      <c r="D6" s="18" t="s">
        <v>12</v>
      </c>
      <c r="E6" s="18" t="s">
        <v>12</v>
      </c>
      <c r="F6" s="18" t="s">
        <v>12</v>
      </c>
      <c r="G6" s="18" t="s">
        <v>12</v>
      </c>
      <c r="H6" s="19" t="s">
        <v>12</v>
      </c>
      <c r="I6" s="18" t="s">
        <v>12</v>
      </c>
      <c r="J6" s="19" t="s">
        <v>12</v>
      </c>
      <c r="K6" s="18" t="s">
        <v>12</v>
      </c>
      <c r="L6" s="19" t="s">
        <v>12</v>
      </c>
      <c r="M6" s="74"/>
      <c r="N6" s="74"/>
      <c r="O6" s="74"/>
      <c r="P6" s="77"/>
      <c r="Q6" s="1"/>
    </row>
    <row r="7" spans="1:17" ht="16.5" customHeight="1">
      <c r="A7" s="68"/>
      <c r="B7" s="71"/>
      <c r="C7" s="71"/>
      <c r="D7" s="34">
        <v>2</v>
      </c>
      <c r="E7" s="34">
        <v>3</v>
      </c>
      <c r="F7" s="34">
        <v>3</v>
      </c>
      <c r="G7" s="34">
        <v>2</v>
      </c>
      <c r="H7" s="35">
        <v>3</v>
      </c>
      <c r="I7" s="34">
        <v>1</v>
      </c>
      <c r="J7" s="35">
        <v>2</v>
      </c>
      <c r="K7" s="34">
        <v>2</v>
      </c>
      <c r="L7" s="35">
        <v>2</v>
      </c>
      <c r="M7" s="74"/>
      <c r="N7" s="74"/>
      <c r="O7" s="74"/>
      <c r="P7" s="77"/>
      <c r="Q7" s="1"/>
    </row>
    <row r="8" spans="1:17" ht="16.5">
      <c r="A8" s="31">
        <v>1</v>
      </c>
      <c r="B8" s="20" t="s">
        <v>20</v>
      </c>
      <c r="C8" s="21" t="s">
        <v>26</v>
      </c>
      <c r="D8" s="36">
        <v>3</v>
      </c>
      <c r="E8" s="36">
        <v>2.5</v>
      </c>
      <c r="F8" s="36">
        <v>2</v>
      </c>
      <c r="G8" s="36">
        <v>2.5</v>
      </c>
      <c r="H8" s="36">
        <v>2.5</v>
      </c>
      <c r="I8" s="56">
        <v>3.5</v>
      </c>
      <c r="J8" s="36">
        <v>3</v>
      </c>
      <c r="K8" s="36">
        <v>3</v>
      </c>
      <c r="L8" s="36">
        <v>3</v>
      </c>
      <c r="M8" s="37">
        <f>(L8*2+K8*2+J8*2+I8*1+H8*3+G8*2+F8*3+E8*3+D8*2)/20</f>
        <v>2.675</v>
      </c>
      <c r="N8" s="36" t="str">
        <f aca="true" t="shared" si="0" ref="N8:N32">IF(M8="","",IF(M8&lt;1,"Kém",IF(M8&lt;2,"Yếu",IF(M8&lt;2.5,"T.Bình",IF(M8&lt;3.2,"Khá",IF(M8&lt;3.6,"Giỏi","Xuất sắc"))))))</f>
        <v>Khá</v>
      </c>
      <c r="O8" s="38" t="str">
        <f aca="true" t="shared" si="1" ref="O8:O49">IF(M8&lt;2,"T Bình",IF(M8&lt;2.5,"Khá",IF(M8&lt;4.5,"tốt")))</f>
        <v>tốt</v>
      </c>
      <c r="P8" s="39"/>
      <c r="Q8" s="8"/>
    </row>
    <row r="9" spans="1:17" ht="16.5">
      <c r="A9" s="32">
        <v>2</v>
      </c>
      <c r="B9" s="12" t="s">
        <v>45</v>
      </c>
      <c r="C9" s="13" t="s">
        <v>26</v>
      </c>
      <c r="D9" s="40">
        <v>3</v>
      </c>
      <c r="E9" s="40">
        <v>3</v>
      </c>
      <c r="F9" s="40">
        <v>2</v>
      </c>
      <c r="G9" s="40">
        <v>3</v>
      </c>
      <c r="H9" s="40">
        <v>3.5</v>
      </c>
      <c r="I9" s="50">
        <v>3.5</v>
      </c>
      <c r="J9" s="40">
        <v>3</v>
      </c>
      <c r="K9" s="40">
        <v>4</v>
      </c>
      <c r="L9" s="40">
        <v>2.5</v>
      </c>
      <c r="M9" s="41">
        <f aca="true" t="shared" si="2" ref="M9:M32">(L9*2+K9*2+J9*2+I9*1+H9*3+G9*2+F9*3+E9*3+D9*2)/20</f>
        <v>3</v>
      </c>
      <c r="N9" s="40" t="str">
        <f t="shared" si="0"/>
        <v>Khá</v>
      </c>
      <c r="O9" s="42" t="str">
        <f t="shared" si="1"/>
        <v>tốt</v>
      </c>
      <c r="P9" s="43"/>
      <c r="Q9" s="8"/>
    </row>
    <row r="10" spans="1:17" ht="16.5">
      <c r="A10" s="32">
        <v>3</v>
      </c>
      <c r="B10" s="12" t="s">
        <v>46</v>
      </c>
      <c r="C10" s="13" t="s">
        <v>47</v>
      </c>
      <c r="D10" s="40">
        <v>1</v>
      </c>
      <c r="E10" s="40">
        <v>3</v>
      </c>
      <c r="F10" s="40">
        <v>1</v>
      </c>
      <c r="G10" s="40">
        <v>2</v>
      </c>
      <c r="H10" s="40">
        <v>2.5</v>
      </c>
      <c r="I10" s="50">
        <v>3.5</v>
      </c>
      <c r="J10" s="40">
        <v>2</v>
      </c>
      <c r="K10" s="40">
        <v>3.5</v>
      </c>
      <c r="L10" s="40">
        <v>1</v>
      </c>
      <c r="M10" s="41">
        <f t="shared" si="2"/>
        <v>2.1</v>
      </c>
      <c r="N10" s="40" t="str">
        <f t="shared" si="0"/>
        <v>T.Bình</v>
      </c>
      <c r="O10" s="42" t="str">
        <f>IF(M10&lt;2,"T Bình",IF(M10&lt;2.5,"Khá",IF(M10&lt;4.5,"tốt")))</f>
        <v>Khá</v>
      </c>
      <c r="P10" s="43"/>
      <c r="Q10" s="8"/>
    </row>
    <row r="11" spans="1:17" ht="16.5">
      <c r="A11" s="32">
        <v>4</v>
      </c>
      <c r="B11" s="12" t="s">
        <v>48</v>
      </c>
      <c r="C11" s="13" t="s">
        <v>18</v>
      </c>
      <c r="D11" s="40">
        <v>3</v>
      </c>
      <c r="E11" s="40">
        <v>2.5</v>
      </c>
      <c r="F11" s="40">
        <v>2</v>
      </c>
      <c r="G11" s="40">
        <v>2</v>
      </c>
      <c r="H11" s="40">
        <v>2.5</v>
      </c>
      <c r="I11" s="50">
        <v>3</v>
      </c>
      <c r="J11" s="40">
        <v>2.5</v>
      </c>
      <c r="K11" s="40">
        <v>3</v>
      </c>
      <c r="L11" s="40">
        <v>1.5</v>
      </c>
      <c r="M11" s="41">
        <f t="shared" si="2"/>
        <v>2.4</v>
      </c>
      <c r="N11" s="40" t="str">
        <f t="shared" si="0"/>
        <v>T.Bình</v>
      </c>
      <c r="O11" s="42" t="str">
        <f t="shared" si="1"/>
        <v>Khá</v>
      </c>
      <c r="P11" s="44"/>
      <c r="Q11" s="10"/>
    </row>
    <row r="12" spans="1:17" ht="16.5">
      <c r="A12" s="32">
        <v>5</v>
      </c>
      <c r="B12" s="12" t="s">
        <v>49</v>
      </c>
      <c r="C12" s="13" t="s">
        <v>18</v>
      </c>
      <c r="D12" s="50">
        <v>2</v>
      </c>
      <c r="E12" s="40">
        <v>3</v>
      </c>
      <c r="F12" s="40">
        <v>1.5</v>
      </c>
      <c r="G12" s="40">
        <v>2</v>
      </c>
      <c r="H12" s="40">
        <v>3.5</v>
      </c>
      <c r="I12" s="50">
        <v>3.5</v>
      </c>
      <c r="J12" s="40">
        <v>2.5</v>
      </c>
      <c r="K12" s="40">
        <v>3</v>
      </c>
      <c r="L12" s="40">
        <v>2.5</v>
      </c>
      <c r="M12" s="41">
        <f t="shared" si="2"/>
        <v>2.575</v>
      </c>
      <c r="N12" s="40" t="str">
        <f t="shared" si="0"/>
        <v>Khá</v>
      </c>
      <c r="O12" s="42" t="str">
        <f t="shared" si="1"/>
        <v>tốt</v>
      </c>
      <c r="P12" s="43"/>
      <c r="Q12" s="8"/>
    </row>
    <row r="13" spans="1:17" ht="16.5">
      <c r="A13" s="32">
        <v>6</v>
      </c>
      <c r="B13" s="12" t="s">
        <v>36</v>
      </c>
      <c r="C13" s="13" t="s">
        <v>50</v>
      </c>
      <c r="D13" s="40">
        <v>3.5</v>
      </c>
      <c r="E13" s="40">
        <v>3</v>
      </c>
      <c r="F13" s="40">
        <v>3</v>
      </c>
      <c r="G13" s="40">
        <v>3.5</v>
      </c>
      <c r="H13" s="40">
        <v>4</v>
      </c>
      <c r="I13" s="50">
        <v>4</v>
      </c>
      <c r="J13" s="40">
        <v>4</v>
      </c>
      <c r="K13" s="40">
        <v>4</v>
      </c>
      <c r="L13" s="40">
        <v>3</v>
      </c>
      <c r="M13" s="41">
        <f t="shared" si="2"/>
        <v>3.5</v>
      </c>
      <c r="N13" s="40" t="str">
        <f t="shared" si="0"/>
        <v>Giỏi</v>
      </c>
      <c r="O13" s="40" t="str">
        <f>IF(N13="","",IF(N13&lt;1,"Kém",IF(N13&lt;2,"Yếu",IF(N13&lt;2.5,"T.Bình",IF(N13&lt;3.2,"Khá",IF(N13&lt;3.6,"Giỏi","Xuất sắc"))))))</f>
        <v>Xuất sắc</v>
      </c>
      <c r="P13" s="43"/>
      <c r="Q13" s="8"/>
    </row>
    <row r="14" spans="1:17" ht="16.5">
      <c r="A14" s="32">
        <v>7</v>
      </c>
      <c r="B14" s="12" t="s">
        <v>51</v>
      </c>
      <c r="C14" s="13" t="s">
        <v>52</v>
      </c>
      <c r="D14" s="40">
        <v>3</v>
      </c>
      <c r="E14" s="40">
        <v>3</v>
      </c>
      <c r="F14" s="40">
        <v>2</v>
      </c>
      <c r="G14" s="40">
        <v>2.5</v>
      </c>
      <c r="H14" s="40">
        <v>3</v>
      </c>
      <c r="I14" s="50">
        <v>2</v>
      </c>
      <c r="J14" s="40">
        <v>3.5</v>
      </c>
      <c r="K14" s="40">
        <v>3</v>
      </c>
      <c r="L14" s="40">
        <v>3</v>
      </c>
      <c r="M14" s="41">
        <f t="shared" si="2"/>
        <v>2.8</v>
      </c>
      <c r="N14" s="40" t="str">
        <f t="shared" si="0"/>
        <v>Khá</v>
      </c>
      <c r="O14" s="42" t="str">
        <f t="shared" si="1"/>
        <v>tốt</v>
      </c>
      <c r="P14" s="43"/>
      <c r="Q14" s="8"/>
    </row>
    <row r="15" spans="1:17" ht="16.5">
      <c r="A15" s="32">
        <v>8</v>
      </c>
      <c r="B15" s="12" t="s">
        <v>53</v>
      </c>
      <c r="C15" s="13" t="s">
        <v>52</v>
      </c>
      <c r="D15" s="40">
        <v>3</v>
      </c>
      <c r="E15" s="40">
        <v>3</v>
      </c>
      <c r="F15" s="40">
        <v>3</v>
      </c>
      <c r="G15" s="40">
        <v>2.5</v>
      </c>
      <c r="H15" s="40">
        <v>3</v>
      </c>
      <c r="I15" s="50">
        <v>2.5</v>
      </c>
      <c r="J15" s="40">
        <v>2.5</v>
      </c>
      <c r="K15" s="40">
        <v>2.5</v>
      </c>
      <c r="L15" s="40">
        <v>3</v>
      </c>
      <c r="M15" s="41">
        <f t="shared" si="2"/>
        <v>2.825</v>
      </c>
      <c r="N15" s="40" t="str">
        <f t="shared" si="0"/>
        <v>Khá</v>
      </c>
      <c r="O15" s="42" t="str">
        <f t="shared" si="1"/>
        <v>tốt</v>
      </c>
      <c r="P15" s="43"/>
      <c r="Q15" s="9"/>
    </row>
    <row r="16" spans="1:17" ht="16.5">
      <c r="A16" s="32">
        <v>9</v>
      </c>
      <c r="B16" s="12" t="s">
        <v>54</v>
      </c>
      <c r="C16" s="17" t="s">
        <v>27</v>
      </c>
      <c r="D16" s="40">
        <v>3.5</v>
      </c>
      <c r="E16" s="40">
        <v>3</v>
      </c>
      <c r="F16" s="62">
        <v>0</v>
      </c>
      <c r="G16" s="40">
        <v>2</v>
      </c>
      <c r="H16" s="40">
        <v>3</v>
      </c>
      <c r="I16" s="50">
        <v>0</v>
      </c>
      <c r="J16" s="40">
        <v>2.5</v>
      </c>
      <c r="K16" s="40">
        <v>3</v>
      </c>
      <c r="L16" s="40">
        <v>2</v>
      </c>
      <c r="M16" s="41">
        <f t="shared" si="2"/>
        <v>2.2</v>
      </c>
      <c r="N16" s="40" t="str">
        <f t="shared" si="0"/>
        <v>T.Bình</v>
      </c>
      <c r="O16" s="42" t="str">
        <f t="shared" si="1"/>
        <v>Khá</v>
      </c>
      <c r="P16" s="43"/>
      <c r="Q16" s="9"/>
    </row>
    <row r="17" spans="1:17" ht="16.5">
      <c r="A17" s="32">
        <v>10</v>
      </c>
      <c r="B17" s="12" t="s">
        <v>24</v>
      </c>
      <c r="C17" s="13" t="s">
        <v>55</v>
      </c>
      <c r="D17" s="40">
        <v>2.5</v>
      </c>
      <c r="E17" s="40">
        <v>2</v>
      </c>
      <c r="F17" s="40">
        <v>1</v>
      </c>
      <c r="G17" s="40">
        <v>2</v>
      </c>
      <c r="H17" s="40">
        <v>2.5</v>
      </c>
      <c r="I17" s="50">
        <v>2</v>
      </c>
      <c r="J17" s="40">
        <v>2.5</v>
      </c>
      <c r="K17" s="40">
        <v>2</v>
      </c>
      <c r="L17" s="40">
        <v>2</v>
      </c>
      <c r="M17" s="41">
        <f t="shared" si="2"/>
        <v>2.025</v>
      </c>
      <c r="N17" s="40" t="str">
        <f t="shared" si="0"/>
        <v>T.Bình</v>
      </c>
      <c r="O17" s="42" t="str">
        <f t="shared" si="1"/>
        <v>Khá</v>
      </c>
      <c r="P17" s="43"/>
      <c r="Q17" s="9"/>
    </row>
    <row r="18" spans="1:17" ht="16.5">
      <c r="A18" s="32">
        <v>11</v>
      </c>
      <c r="B18" s="12" t="s">
        <v>56</v>
      </c>
      <c r="C18" s="13" t="s">
        <v>57</v>
      </c>
      <c r="D18" s="40">
        <v>2.5</v>
      </c>
      <c r="E18" s="62">
        <v>0</v>
      </c>
      <c r="F18" s="40">
        <v>1</v>
      </c>
      <c r="G18" s="40">
        <v>2</v>
      </c>
      <c r="H18" s="62">
        <v>0</v>
      </c>
      <c r="I18" s="62">
        <v>0</v>
      </c>
      <c r="J18" s="62">
        <v>0</v>
      </c>
      <c r="K18" s="40">
        <v>2.5</v>
      </c>
      <c r="L18" s="40">
        <v>2.5</v>
      </c>
      <c r="M18" s="41">
        <f t="shared" si="2"/>
        <v>1.1</v>
      </c>
      <c r="N18" s="40" t="str">
        <f t="shared" si="0"/>
        <v>Yếu</v>
      </c>
      <c r="O18" s="42" t="str">
        <f t="shared" si="1"/>
        <v>T Bình</v>
      </c>
      <c r="P18" s="43"/>
      <c r="Q18" s="9"/>
    </row>
    <row r="19" spans="1:17" ht="16.5">
      <c r="A19" s="32">
        <v>12</v>
      </c>
      <c r="B19" s="12" t="s">
        <v>1</v>
      </c>
      <c r="C19" s="13" t="s">
        <v>58</v>
      </c>
      <c r="D19" s="40">
        <v>3</v>
      </c>
      <c r="E19" s="40">
        <v>2</v>
      </c>
      <c r="F19" s="40">
        <v>1</v>
      </c>
      <c r="G19" s="40">
        <v>2</v>
      </c>
      <c r="H19" s="40">
        <v>3.5</v>
      </c>
      <c r="I19" s="50">
        <v>2</v>
      </c>
      <c r="J19" s="40">
        <v>2.5</v>
      </c>
      <c r="K19" s="40">
        <v>3</v>
      </c>
      <c r="L19" s="40">
        <v>1.5</v>
      </c>
      <c r="M19" s="41">
        <f t="shared" si="2"/>
        <v>2.275</v>
      </c>
      <c r="N19" s="40" t="str">
        <f t="shared" si="0"/>
        <v>T.Bình</v>
      </c>
      <c r="O19" s="42" t="str">
        <f t="shared" si="1"/>
        <v>Khá</v>
      </c>
      <c r="P19" s="43"/>
      <c r="Q19" s="9"/>
    </row>
    <row r="20" spans="1:17" ht="16.5">
      <c r="A20" s="32">
        <v>13</v>
      </c>
      <c r="B20" s="12" t="s">
        <v>59</v>
      </c>
      <c r="C20" s="13" t="s">
        <v>58</v>
      </c>
      <c r="D20" s="40">
        <v>3</v>
      </c>
      <c r="E20" s="40">
        <v>2</v>
      </c>
      <c r="F20" s="40">
        <v>1.5</v>
      </c>
      <c r="G20" s="40">
        <v>2</v>
      </c>
      <c r="H20" s="40">
        <v>3</v>
      </c>
      <c r="I20" s="62">
        <v>0</v>
      </c>
      <c r="J20" s="40">
        <v>3</v>
      </c>
      <c r="K20" s="40">
        <v>3</v>
      </c>
      <c r="L20" s="40">
        <v>3</v>
      </c>
      <c r="M20" s="41">
        <f t="shared" si="2"/>
        <v>2.375</v>
      </c>
      <c r="N20" s="40" t="str">
        <f t="shared" si="0"/>
        <v>T.Bình</v>
      </c>
      <c r="O20" s="42" t="str">
        <f t="shared" si="1"/>
        <v>Khá</v>
      </c>
      <c r="P20" s="43"/>
      <c r="Q20" s="9"/>
    </row>
    <row r="21" spans="1:17" ht="16.5">
      <c r="A21" s="32">
        <v>14</v>
      </c>
      <c r="B21" s="12" t="s">
        <v>60</v>
      </c>
      <c r="C21" s="17" t="s">
        <v>61</v>
      </c>
      <c r="D21" s="40">
        <v>3</v>
      </c>
      <c r="E21" s="40">
        <v>4</v>
      </c>
      <c r="F21" s="40">
        <v>3.5</v>
      </c>
      <c r="G21" s="40">
        <v>3.5</v>
      </c>
      <c r="H21" s="40">
        <v>4</v>
      </c>
      <c r="I21" s="50">
        <v>4</v>
      </c>
      <c r="J21" s="40">
        <v>4</v>
      </c>
      <c r="K21" s="40">
        <v>4.5</v>
      </c>
      <c r="L21" s="40">
        <v>3.5</v>
      </c>
      <c r="M21" s="41">
        <f t="shared" si="2"/>
        <v>3.775</v>
      </c>
      <c r="N21" s="40" t="str">
        <f t="shared" si="0"/>
        <v>Xuất sắc</v>
      </c>
      <c r="O21" s="40" t="str">
        <f>IF(N21="","",IF(N21&lt;1,"Kém",IF(N21&lt;2,"Yếu",IF(N21&lt;2.5,"T.Bình",IF(N21&lt;3.2,"Khá",IF(N21&lt;3.6,"Giỏi","Xuất sắc"))))))</f>
        <v>Xuất sắc</v>
      </c>
      <c r="P21" s="43"/>
      <c r="Q21" s="9"/>
    </row>
    <row r="22" spans="1:17" ht="16.5">
      <c r="A22" s="32">
        <v>15</v>
      </c>
      <c r="B22" s="12" t="s">
        <v>62</v>
      </c>
      <c r="C22" s="13" t="s">
        <v>63</v>
      </c>
      <c r="D22" s="40">
        <v>2.5</v>
      </c>
      <c r="E22" s="40">
        <v>3</v>
      </c>
      <c r="F22" s="40">
        <v>2</v>
      </c>
      <c r="G22" s="40">
        <v>2.5</v>
      </c>
      <c r="H22" s="40">
        <v>3</v>
      </c>
      <c r="I22" s="50">
        <v>1.5</v>
      </c>
      <c r="J22" s="40">
        <v>3</v>
      </c>
      <c r="K22" s="40">
        <v>3</v>
      </c>
      <c r="L22" s="40">
        <v>3</v>
      </c>
      <c r="M22" s="41">
        <f t="shared" si="2"/>
        <v>2.675</v>
      </c>
      <c r="N22" s="40" t="str">
        <f t="shared" si="0"/>
        <v>Khá</v>
      </c>
      <c r="O22" s="42" t="str">
        <f t="shared" si="1"/>
        <v>tốt</v>
      </c>
      <c r="P22" s="43"/>
      <c r="Q22" s="9"/>
    </row>
    <row r="23" spans="1:17" ht="16.5">
      <c r="A23" s="32">
        <v>16</v>
      </c>
      <c r="B23" s="12" t="s">
        <v>30</v>
      </c>
      <c r="C23" s="13" t="s">
        <v>2</v>
      </c>
      <c r="D23" s="40">
        <v>1</v>
      </c>
      <c r="E23" s="62">
        <v>0</v>
      </c>
      <c r="F23" s="62">
        <v>0</v>
      </c>
      <c r="G23" s="40">
        <v>1.5</v>
      </c>
      <c r="H23" s="62">
        <v>0</v>
      </c>
      <c r="I23" s="62">
        <v>0</v>
      </c>
      <c r="J23" s="50">
        <v>1.5</v>
      </c>
      <c r="K23" s="50">
        <v>2</v>
      </c>
      <c r="L23" s="50">
        <v>1.5</v>
      </c>
      <c r="M23" s="41">
        <f t="shared" si="2"/>
        <v>0.75</v>
      </c>
      <c r="N23" s="40" t="str">
        <f t="shared" si="0"/>
        <v>Kém</v>
      </c>
      <c r="O23" s="42" t="str">
        <f t="shared" si="1"/>
        <v>T Bình</v>
      </c>
      <c r="P23" s="44"/>
      <c r="Q23" s="9"/>
    </row>
    <row r="24" spans="1:17" ht="16.5">
      <c r="A24" s="32">
        <v>17</v>
      </c>
      <c r="B24" s="12" t="s">
        <v>1</v>
      </c>
      <c r="C24" s="13" t="s">
        <v>2</v>
      </c>
      <c r="D24" s="40">
        <v>3.5</v>
      </c>
      <c r="E24" s="62">
        <v>0</v>
      </c>
      <c r="F24" s="40">
        <v>2</v>
      </c>
      <c r="G24" s="40">
        <v>2</v>
      </c>
      <c r="H24" s="40">
        <v>2.5</v>
      </c>
      <c r="I24" s="50">
        <v>3</v>
      </c>
      <c r="J24" s="40">
        <v>3</v>
      </c>
      <c r="K24" s="40">
        <v>3</v>
      </c>
      <c r="L24" s="40">
        <v>1.5</v>
      </c>
      <c r="M24" s="41">
        <f t="shared" si="2"/>
        <v>2.125</v>
      </c>
      <c r="N24" s="40" t="str">
        <f t="shared" si="0"/>
        <v>T.Bình</v>
      </c>
      <c r="O24" s="42" t="str">
        <f t="shared" si="1"/>
        <v>Khá</v>
      </c>
      <c r="P24" s="45"/>
      <c r="Q24" s="9"/>
    </row>
    <row r="25" spans="1:17" ht="16.5">
      <c r="A25" s="32">
        <v>18</v>
      </c>
      <c r="B25" s="12" t="s">
        <v>64</v>
      </c>
      <c r="C25" s="13" t="s">
        <v>2</v>
      </c>
      <c r="D25" s="40">
        <v>2</v>
      </c>
      <c r="E25" s="40">
        <v>2.5</v>
      </c>
      <c r="F25" s="40">
        <v>1.5</v>
      </c>
      <c r="G25" s="40">
        <v>2</v>
      </c>
      <c r="H25" s="40">
        <v>2.5</v>
      </c>
      <c r="I25" s="62">
        <v>0</v>
      </c>
      <c r="J25" s="40">
        <v>3</v>
      </c>
      <c r="K25" s="40">
        <v>3</v>
      </c>
      <c r="L25" s="40">
        <v>2.5</v>
      </c>
      <c r="M25" s="41">
        <f t="shared" si="2"/>
        <v>2.225</v>
      </c>
      <c r="N25" s="40" t="str">
        <f t="shared" si="0"/>
        <v>T.Bình</v>
      </c>
      <c r="O25" s="42" t="str">
        <f t="shared" si="1"/>
        <v>Khá</v>
      </c>
      <c r="P25" s="43"/>
      <c r="Q25" s="9"/>
    </row>
    <row r="26" spans="1:17" ht="16.5">
      <c r="A26" s="32">
        <v>19</v>
      </c>
      <c r="B26" s="12" t="s">
        <v>1</v>
      </c>
      <c r="C26" s="13" t="s">
        <v>65</v>
      </c>
      <c r="D26" s="40">
        <v>2.5</v>
      </c>
      <c r="E26" s="40">
        <v>2.5</v>
      </c>
      <c r="F26" s="40">
        <v>1</v>
      </c>
      <c r="G26" s="40">
        <v>2</v>
      </c>
      <c r="H26" s="40">
        <v>2.5</v>
      </c>
      <c r="I26" s="50">
        <v>4</v>
      </c>
      <c r="J26" s="40">
        <v>2.5</v>
      </c>
      <c r="K26" s="40">
        <v>4</v>
      </c>
      <c r="L26" s="40">
        <v>2.5</v>
      </c>
      <c r="M26" s="41">
        <f t="shared" si="2"/>
        <v>2.45</v>
      </c>
      <c r="N26" s="40" t="str">
        <f t="shared" si="0"/>
        <v>T.Bình</v>
      </c>
      <c r="O26" s="42" t="str">
        <f t="shared" si="1"/>
        <v>Khá</v>
      </c>
      <c r="P26" s="43"/>
      <c r="Q26" s="9"/>
    </row>
    <row r="27" spans="1:17" ht="16.5">
      <c r="A27" s="32">
        <v>20</v>
      </c>
      <c r="B27" s="12" t="s">
        <v>66</v>
      </c>
      <c r="C27" s="13" t="s">
        <v>67</v>
      </c>
      <c r="D27" s="40">
        <v>3</v>
      </c>
      <c r="E27" s="40">
        <v>3</v>
      </c>
      <c r="F27" s="40">
        <v>1.5</v>
      </c>
      <c r="G27" s="40">
        <v>2</v>
      </c>
      <c r="H27" s="40">
        <v>4</v>
      </c>
      <c r="I27" s="50">
        <v>4</v>
      </c>
      <c r="J27" s="40">
        <v>3</v>
      </c>
      <c r="K27" s="40">
        <v>4</v>
      </c>
      <c r="L27" s="40">
        <v>2.5</v>
      </c>
      <c r="M27" s="41">
        <f t="shared" si="2"/>
        <v>2.925</v>
      </c>
      <c r="N27" s="40" t="str">
        <f t="shared" si="0"/>
        <v>Khá</v>
      </c>
      <c r="O27" s="42" t="str">
        <f t="shared" si="1"/>
        <v>tốt</v>
      </c>
      <c r="P27" s="43"/>
      <c r="Q27" s="9"/>
    </row>
    <row r="28" spans="1:17" ht="16.5">
      <c r="A28" s="32">
        <v>21</v>
      </c>
      <c r="B28" s="12" t="s">
        <v>68</v>
      </c>
      <c r="C28" s="13" t="s">
        <v>21</v>
      </c>
      <c r="D28" s="40">
        <v>2.5</v>
      </c>
      <c r="E28" s="40">
        <v>3</v>
      </c>
      <c r="F28" s="62">
        <v>0</v>
      </c>
      <c r="G28" s="40">
        <v>1.5</v>
      </c>
      <c r="H28" s="40">
        <v>2.5</v>
      </c>
      <c r="I28" s="50">
        <v>2.5</v>
      </c>
      <c r="J28" s="40">
        <v>2</v>
      </c>
      <c r="K28" s="40">
        <v>3.5</v>
      </c>
      <c r="L28" s="40">
        <v>2</v>
      </c>
      <c r="M28" s="41">
        <f t="shared" si="2"/>
        <v>2.1</v>
      </c>
      <c r="N28" s="40" t="str">
        <f t="shared" si="0"/>
        <v>T.Bình</v>
      </c>
      <c r="O28" s="42" t="str">
        <f t="shared" si="1"/>
        <v>Khá</v>
      </c>
      <c r="P28" s="43"/>
      <c r="Q28" s="9"/>
    </row>
    <row r="29" spans="1:17" ht="16.5">
      <c r="A29" s="32">
        <v>22</v>
      </c>
      <c r="B29" s="12" t="s">
        <v>69</v>
      </c>
      <c r="C29" s="13" t="s">
        <v>70</v>
      </c>
      <c r="D29" s="40">
        <v>2.5</v>
      </c>
      <c r="E29" s="40">
        <v>2</v>
      </c>
      <c r="F29" s="40">
        <v>1</v>
      </c>
      <c r="G29" s="40">
        <v>2</v>
      </c>
      <c r="H29" s="40">
        <v>3.5</v>
      </c>
      <c r="I29" s="50">
        <v>3</v>
      </c>
      <c r="J29" s="40">
        <v>2.5</v>
      </c>
      <c r="K29" s="40">
        <v>3.5</v>
      </c>
      <c r="L29" s="40">
        <v>2</v>
      </c>
      <c r="M29" s="41">
        <f t="shared" si="2"/>
        <v>2.375</v>
      </c>
      <c r="N29" s="40" t="str">
        <f t="shared" si="0"/>
        <v>T.Bình</v>
      </c>
      <c r="O29" s="42" t="str">
        <f t="shared" si="1"/>
        <v>Khá</v>
      </c>
      <c r="P29" s="43"/>
      <c r="Q29" s="9"/>
    </row>
    <row r="30" spans="1:17" ht="16.5">
      <c r="A30" s="11">
        <v>23</v>
      </c>
      <c r="B30" s="12" t="s">
        <v>1</v>
      </c>
      <c r="C30" s="13" t="s">
        <v>32</v>
      </c>
      <c r="D30" s="40">
        <v>2</v>
      </c>
      <c r="E30" s="40">
        <v>2</v>
      </c>
      <c r="F30" s="62">
        <v>0</v>
      </c>
      <c r="G30" s="40">
        <v>1</v>
      </c>
      <c r="H30" s="40">
        <v>3</v>
      </c>
      <c r="I30" s="50">
        <v>3.5</v>
      </c>
      <c r="J30" s="40">
        <v>2</v>
      </c>
      <c r="K30" s="40">
        <v>3.5</v>
      </c>
      <c r="L30" s="40">
        <v>2</v>
      </c>
      <c r="M30" s="41">
        <f t="shared" si="2"/>
        <v>1.975</v>
      </c>
      <c r="N30" s="40" t="str">
        <f t="shared" si="0"/>
        <v>Yếu</v>
      </c>
      <c r="O30" s="42" t="str">
        <f>IF(M30&lt;2,"T Bình",IF(M30&lt;2.5,"Khá",IF(M30&lt;4.5,"tốt")))</f>
        <v>T Bình</v>
      </c>
      <c r="P30" s="55"/>
      <c r="Q30" s="9"/>
    </row>
    <row r="31" spans="1:17" ht="16.5">
      <c r="A31" s="11">
        <v>24</v>
      </c>
      <c r="B31" s="12" t="s">
        <v>71</v>
      </c>
      <c r="C31" s="17" t="s">
        <v>32</v>
      </c>
      <c r="D31" s="40">
        <v>3</v>
      </c>
      <c r="E31" s="40">
        <v>3</v>
      </c>
      <c r="F31" s="50">
        <v>1</v>
      </c>
      <c r="G31" s="50">
        <v>2</v>
      </c>
      <c r="H31" s="50">
        <v>3</v>
      </c>
      <c r="I31" s="50">
        <v>3.5</v>
      </c>
      <c r="J31" s="50">
        <v>2</v>
      </c>
      <c r="K31" s="50">
        <v>3.5</v>
      </c>
      <c r="L31" s="50">
        <v>1</v>
      </c>
      <c r="M31" s="41">
        <f t="shared" si="2"/>
        <v>2.375</v>
      </c>
      <c r="N31" s="40" t="str">
        <f t="shared" si="0"/>
        <v>T.Bình</v>
      </c>
      <c r="O31" s="42" t="str">
        <f>IF(M31&lt;2,"T Bình",IF(M31&lt;2.5,"Khá",IF(M31&lt;4.5,"tốt")))</f>
        <v>Khá</v>
      </c>
      <c r="P31" s="54"/>
      <c r="Q31" s="9"/>
    </row>
    <row r="32" spans="1:17" ht="17.25" thickBot="1">
      <c r="A32" s="11">
        <v>25</v>
      </c>
      <c r="B32" s="12" t="s">
        <v>72</v>
      </c>
      <c r="C32" s="13" t="s">
        <v>41</v>
      </c>
      <c r="D32" s="40">
        <v>2</v>
      </c>
      <c r="E32" s="40">
        <v>2</v>
      </c>
      <c r="F32" s="50">
        <v>1</v>
      </c>
      <c r="G32" s="50">
        <v>1.5</v>
      </c>
      <c r="H32" s="50">
        <v>2.5</v>
      </c>
      <c r="I32" s="50">
        <v>2.5</v>
      </c>
      <c r="J32" s="50">
        <v>2</v>
      </c>
      <c r="K32" s="50">
        <v>3</v>
      </c>
      <c r="L32" s="50">
        <v>1.5</v>
      </c>
      <c r="M32" s="63">
        <f t="shared" si="2"/>
        <v>1.95</v>
      </c>
      <c r="N32" s="40" t="str">
        <f t="shared" si="0"/>
        <v>Yếu</v>
      </c>
      <c r="O32" s="42" t="str">
        <f>IF(M32&lt;2,"T Bình",IF(M32&lt;2.5,"Khá",IF(M32&lt;4.5,"tốt")))</f>
        <v>T Bình</v>
      </c>
      <c r="P32" s="54"/>
      <c r="Q32" s="9"/>
    </row>
    <row r="33" spans="1:17" ht="19.5" thickTop="1">
      <c r="A33" s="66" t="s">
        <v>0</v>
      </c>
      <c r="B33" s="69" t="s">
        <v>8</v>
      </c>
      <c r="C33" s="69"/>
      <c r="D33" s="72" t="s">
        <v>9</v>
      </c>
      <c r="E33" s="72"/>
      <c r="F33" s="72"/>
      <c r="G33" s="72"/>
      <c r="H33" s="72"/>
      <c r="I33" s="72"/>
      <c r="J33" s="72"/>
      <c r="K33" s="72"/>
      <c r="L33" s="72"/>
      <c r="M33" s="73" t="s">
        <v>10</v>
      </c>
      <c r="N33" s="73" t="s">
        <v>16</v>
      </c>
      <c r="O33" s="73" t="s">
        <v>11</v>
      </c>
      <c r="P33" s="76" t="s">
        <v>17</v>
      </c>
      <c r="Q33" s="1"/>
    </row>
    <row r="34" spans="1:17" ht="38.25">
      <c r="A34" s="67"/>
      <c r="B34" s="70"/>
      <c r="C34" s="70"/>
      <c r="D34" s="33" t="s">
        <v>115</v>
      </c>
      <c r="E34" s="33" t="s">
        <v>116</v>
      </c>
      <c r="F34" s="33" t="s">
        <v>117</v>
      </c>
      <c r="G34" s="33" t="s">
        <v>118</v>
      </c>
      <c r="H34" s="33" t="s">
        <v>119</v>
      </c>
      <c r="I34" s="61" t="s">
        <v>120</v>
      </c>
      <c r="J34" s="33" t="s">
        <v>121</v>
      </c>
      <c r="K34" s="61" t="s">
        <v>122</v>
      </c>
      <c r="L34" s="33" t="s">
        <v>123</v>
      </c>
      <c r="M34" s="74"/>
      <c r="N34" s="74"/>
      <c r="O34" s="74"/>
      <c r="P34" s="77"/>
      <c r="Q34" s="1"/>
    </row>
    <row r="35" spans="1:17" ht="18.75">
      <c r="A35" s="67"/>
      <c r="B35" s="70"/>
      <c r="C35" s="70"/>
      <c r="D35" s="18" t="s">
        <v>12</v>
      </c>
      <c r="E35" s="18" t="s">
        <v>12</v>
      </c>
      <c r="F35" s="18" t="s">
        <v>12</v>
      </c>
      <c r="G35" s="18" t="s">
        <v>12</v>
      </c>
      <c r="H35" s="19" t="s">
        <v>12</v>
      </c>
      <c r="I35" s="18" t="s">
        <v>12</v>
      </c>
      <c r="J35" s="19" t="s">
        <v>12</v>
      </c>
      <c r="K35" s="18" t="s">
        <v>12</v>
      </c>
      <c r="L35" s="19" t="s">
        <v>12</v>
      </c>
      <c r="M35" s="74"/>
      <c r="N35" s="74"/>
      <c r="O35" s="74"/>
      <c r="P35" s="77"/>
      <c r="Q35" s="1"/>
    </row>
    <row r="36" spans="1:17" ht="18.75">
      <c r="A36" s="68"/>
      <c r="B36" s="71"/>
      <c r="C36" s="71"/>
      <c r="D36" s="48">
        <v>2</v>
      </c>
      <c r="E36" s="48">
        <v>3</v>
      </c>
      <c r="F36" s="48">
        <v>3</v>
      </c>
      <c r="G36" s="48">
        <v>2</v>
      </c>
      <c r="H36" s="49">
        <v>3</v>
      </c>
      <c r="I36" s="48">
        <v>1</v>
      </c>
      <c r="J36" s="49">
        <v>2</v>
      </c>
      <c r="K36" s="48">
        <v>2</v>
      </c>
      <c r="L36" s="49">
        <v>2</v>
      </c>
      <c r="M36" s="78"/>
      <c r="N36" s="78"/>
      <c r="O36" s="78"/>
      <c r="P36" s="79"/>
      <c r="Q36" s="1"/>
    </row>
    <row r="37" spans="1:17" ht="16.5">
      <c r="A37" s="11">
        <v>26</v>
      </c>
      <c r="B37" s="12" t="s">
        <v>73</v>
      </c>
      <c r="C37" s="13" t="s">
        <v>31</v>
      </c>
      <c r="D37" s="58">
        <v>3</v>
      </c>
      <c r="E37" s="58">
        <v>3</v>
      </c>
      <c r="F37" s="58">
        <v>1</v>
      </c>
      <c r="G37" s="58">
        <v>2.5</v>
      </c>
      <c r="H37" s="58">
        <v>3</v>
      </c>
      <c r="I37" s="59">
        <v>3.5</v>
      </c>
      <c r="J37" s="58">
        <v>3</v>
      </c>
      <c r="K37" s="58">
        <v>3.5</v>
      </c>
      <c r="L37" s="58">
        <v>3</v>
      </c>
      <c r="M37" s="37">
        <f aca="true" t="shared" si="3" ref="M37:M64">(L37*2+K37*2+J37*2+I37*1+H37*3+G37*2+F37*3+E37*3+D37*2)/20</f>
        <v>2.725</v>
      </c>
      <c r="N37" s="40" t="str">
        <f aca="true" t="shared" si="4" ref="N37:N64">IF(M37="","",IF(M37&lt;1,"Kém",IF(M37&lt;2,"Yếu",IF(M37&lt;2.5,"T.Bình",IF(M37&lt;3.2,"Khá",IF(M37&lt;3.6,"Giỏi","Xuất sắc"))))))</f>
        <v>Khá</v>
      </c>
      <c r="O37" s="42" t="str">
        <f t="shared" si="1"/>
        <v>tốt</v>
      </c>
      <c r="P37" s="43"/>
      <c r="Q37" s="8"/>
    </row>
    <row r="38" spans="1:17" ht="16.5">
      <c r="A38" s="11">
        <v>27</v>
      </c>
      <c r="B38" s="12" t="s">
        <v>74</v>
      </c>
      <c r="C38" s="13" t="s">
        <v>75</v>
      </c>
      <c r="D38" s="40">
        <v>3</v>
      </c>
      <c r="E38" s="40">
        <v>2</v>
      </c>
      <c r="F38" s="40">
        <v>2.5</v>
      </c>
      <c r="G38" s="40">
        <v>2.5</v>
      </c>
      <c r="H38" s="40">
        <v>2</v>
      </c>
      <c r="I38" s="50">
        <v>3.5</v>
      </c>
      <c r="J38" s="40">
        <v>3</v>
      </c>
      <c r="K38" s="40">
        <v>3.5</v>
      </c>
      <c r="L38" s="40">
        <v>2</v>
      </c>
      <c r="M38" s="41">
        <f t="shared" si="3"/>
        <v>2.55</v>
      </c>
      <c r="N38" s="40" t="str">
        <f t="shared" si="4"/>
        <v>Khá</v>
      </c>
      <c r="O38" s="42" t="str">
        <f t="shared" si="1"/>
        <v>tốt</v>
      </c>
      <c r="P38" s="43"/>
      <c r="Q38" s="8"/>
    </row>
    <row r="39" spans="1:17" ht="16.5">
      <c r="A39" s="11">
        <v>28</v>
      </c>
      <c r="B39" s="12" t="s">
        <v>76</v>
      </c>
      <c r="C39" s="13" t="s">
        <v>75</v>
      </c>
      <c r="D39" s="40">
        <v>3</v>
      </c>
      <c r="E39" s="40">
        <v>2.5</v>
      </c>
      <c r="F39" s="40">
        <v>1</v>
      </c>
      <c r="G39" s="40">
        <v>1.5</v>
      </c>
      <c r="H39" s="40">
        <v>2.5</v>
      </c>
      <c r="I39" s="50">
        <v>3.5</v>
      </c>
      <c r="J39" s="40">
        <v>3</v>
      </c>
      <c r="K39" s="40">
        <v>3.5</v>
      </c>
      <c r="L39" s="40">
        <v>2</v>
      </c>
      <c r="M39" s="41">
        <f t="shared" si="3"/>
        <v>2.375</v>
      </c>
      <c r="N39" s="40" t="str">
        <f t="shared" si="4"/>
        <v>T.Bình</v>
      </c>
      <c r="O39" s="42" t="str">
        <f t="shared" si="1"/>
        <v>Khá</v>
      </c>
      <c r="P39" s="43"/>
      <c r="Q39" s="8"/>
    </row>
    <row r="40" spans="1:17" ht="16.5">
      <c r="A40" s="11">
        <v>29</v>
      </c>
      <c r="B40" s="12" t="s">
        <v>77</v>
      </c>
      <c r="C40" s="13" t="s">
        <v>78</v>
      </c>
      <c r="D40" s="40">
        <v>3.5</v>
      </c>
      <c r="E40" s="40">
        <v>3</v>
      </c>
      <c r="F40" s="40">
        <v>1.5</v>
      </c>
      <c r="G40" s="40">
        <v>2.5</v>
      </c>
      <c r="H40" s="40">
        <v>3</v>
      </c>
      <c r="I40" s="50">
        <v>3</v>
      </c>
      <c r="J40" s="40">
        <v>3</v>
      </c>
      <c r="K40" s="40">
        <v>4</v>
      </c>
      <c r="L40" s="40">
        <v>2</v>
      </c>
      <c r="M40" s="41">
        <f t="shared" si="3"/>
        <v>2.775</v>
      </c>
      <c r="N40" s="40" t="str">
        <f t="shared" si="4"/>
        <v>Khá</v>
      </c>
      <c r="O40" s="42" t="str">
        <f t="shared" si="1"/>
        <v>tốt</v>
      </c>
      <c r="P40" s="43"/>
      <c r="Q40" s="8"/>
    </row>
    <row r="41" spans="1:17" ht="16.5">
      <c r="A41" s="11">
        <v>30</v>
      </c>
      <c r="B41" s="12" t="s">
        <v>51</v>
      </c>
      <c r="C41" s="13" t="s">
        <v>79</v>
      </c>
      <c r="D41" s="40">
        <v>3.5</v>
      </c>
      <c r="E41" s="40">
        <v>3.5</v>
      </c>
      <c r="F41" s="40">
        <v>2</v>
      </c>
      <c r="G41" s="40">
        <v>3</v>
      </c>
      <c r="H41" s="40">
        <v>3.5</v>
      </c>
      <c r="I41" s="50">
        <v>3</v>
      </c>
      <c r="J41" s="40">
        <v>4</v>
      </c>
      <c r="K41" s="40">
        <v>4.5</v>
      </c>
      <c r="L41" s="40">
        <v>3</v>
      </c>
      <c r="M41" s="41">
        <f t="shared" si="3"/>
        <v>3.3</v>
      </c>
      <c r="N41" s="40" t="str">
        <f t="shared" si="4"/>
        <v>Giỏi</v>
      </c>
      <c r="O41" s="40" t="str">
        <f>IF(N41="","",IF(N41&lt;1,"Kém",IF(N41&lt;2,"Yếu",IF(N41&lt;2.5,"T.Bình",IF(N41&lt;3.2,"Khá",IF(N41&lt;3.6,"Giỏi","Xuất sắc"))))))</f>
        <v>Xuất sắc</v>
      </c>
      <c r="P41" s="43"/>
      <c r="Q41" s="8"/>
    </row>
    <row r="42" spans="1:17" ht="16.5">
      <c r="A42" s="11">
        <v>31</v>
      </c>
      <c r="B42" s="12" t="s">
        <v>80</v>
      </c>
      <c r="C42" s="13" t="s">
        <v>44</v>
      </c>
      <c r="D42" s="40">
        <v>2.5</v>
      </c>
      <c r="E42" s="40">
        <v>2</v>
      </c>
      <c r="F42" s="62">
        <v>0</v>
      </c>
      <c r="G42" s="40">
        <v>2</v>
      </c>
      <c r="H42" s="40">
        <v>3.5</v>
      </c>
      <c r="I42" s="50">
        <v>3</v>
      </c>
      <c r="J42" s="40">
        <v>2.5</v>
      </c>
      <c r="K42" s="40">
        <v>3</v>
      </c>
      <c r="L42" s="40">
        <v>2</v>
      </c>
      <c r="M42" s="41">
        <f t="shared" si="3"/>
        <v>2.175</v>
      </c>
      <c r="N42" s="40" t="str">
        <f t="shared" si="4"/>
        <v>T.Bình</v>
      </c>
      <c r="O42" s="42" t="str">
        <f t="shared" si="1"/>
        <v>Khá</v>
      </c>
      <c r="P42" s="43"/>
      <c r="Q42" s="8"/>
    </row>
    <row r="43" spans="1:17" ht="16.5">
      <c r="A43" s="11">
        <v>32</v>
      </c>
      <c r="B43" s="12" t="s">
        <v>81</v>
      </c>
      <c r="C43" s="13" t="s">
        <v>82</v>
      </c>
      <c r="D43" s="40">
        <v>3</v>
      </c>
      <c r="E43" s="40">
        <v>3</v>
      </c>
      <c r="F43" s="40">
        <v>1</v>
      </c>
      <c r="G43" s="40">
        <v>2.5</v>
      </c>
      <c r="H43" s="40">
        <v>3</v>
      </c>
      <c r="I43" s="50">
        <v>3.5</v>
      </c>
      <c r="J43" s="40">
        <v>3</v>
      </c>
      <c r="K43" s="40">
        <v>3.5</v>
      </c>
      <c r="L43" s="40">
        <v>2</v>
      </c>
      <c r="M43" s="41">
        <f t="shared" si="3"/>
        <v>2.625</v>
      </c>
      <c r="N43" s="40" t="str">
        <f t="shared" si="4"/>
        <v>Khá</v>
      </c>
      <c r="O43" s="42" t="str">
        <f t="shared" si="1"/>
        <v>tốt</v>
      </c>
      <c r="P43" s="43"/>
      <c r="Q43" s="8"/>
    </row>
    <row r="44" spans="1:17" ht="16.5">
      <c r="A44" s="11">
        <v>33</v>
      </c>
      <c r="B44" s="12" t="s">
        <v>51</v>
      </c>
      <c r="C44" s="13" t="s">
        <v>22</v>
      </c>
      <c r="D44" s="62">
        <v>0</v>
      </c>
      <c r="E44" s="40">
        <v>2</v>
      </c>
      <c r="F44" s="62">
        <v>0</v>
      </c>
      <c r="G44" s="62">
        <v>0</v>
      </c>
      <c r="H44" s="40">
        <v>2.5</v>
      </c>
      <c r="I44" s="50">
        <v>2</v>
      </c>
      <c r="J44" s="62">
        <v>0</v>
      </c>
      <c r="K44" s="40">
        <v>3</v>
      </c>
      <c r="L44" s="40">
        <v>2</v>
      </c>
      <c r="M44" s="41">
        <f t="shared" si="3"/>
        <v>1.275</v>
      </c>
      <c r="N44" s="40" t="str">
        <f t="shared" si="4"/>
        <v>Yếu</v>
      </c>
      <c r="O44" s="42" t="str">
        <f t="shared" si="1"/>
        <v>T Bình</v>
      </c>
      <c r="P44" s="44"/>
      <c r="Q44" s="10"/>
    </row>
    <row r="45" spans="1:17" ht="16.5">
      <c r="A45" s="11">
        <v>34</v>
      </c>
      <c r="B45" s="12" t="s">
        <v>83</v>
      </c>
      <c r="C45" s="13" t="s">
        <v>3</v>
      </c>
      <c r="D45" s="40">
        <v>3</v>
      </c>
      <c r="E45" s="40">
        <v>3</v>
      </c>
      <c r="F45" s="40">
        <v>3</v>
      </c>
      <c r="G45" s="40">
        <v>2</v>
      </c>
      <c r="H45" s="40">
        <v>3</v>
      </c>
      <c r="I45" s="50">
        <v>3</v>
      </c>
      <c r="J45" s="40">
        <v>3</v>
      </c>
      <c r="K45" s="40">
        <v>3</v>
      </c>
      <c r="L45" s="40">
        <v>2.5</v>
      </c>
      <c r="M45" s="41">
        <f t="shared" si="3"/>
        <v>2.85</v>
      </c>
      <c r="N45" s="40" t="str">
        <f t="shared" si="4"/>
        <v>Khá</v>
      </c>
      <c r="O45" s="42" t="str">
        <f t="shared" si="1"/>
        <v>tốt</v>
      </c>
      <c r="P45" s="43"/>
      <c r="Q45" s="8"/>
    </row>
    <row r="46" spans="1:17" ht="16.5">
      <c r="A46" s="11">
        <v>35</v>
      </c>
      <c r="B46" s="12" t="s">
        <v>1</v>
      </c>
      <c r="C46" s="13" t="s">
        <v>33</v>
      </c>
      <c r="D46" s="40">
        <v>3</v>
      </c>
      <c r="E46" s="40">
        <v>2</v>
      </c>
      <c r="F46" s="40">
        <v>1</v>
      </c>
      <c r="G46" s="40">
        <v>2</v>
      </c>
      <c r="H46" s="40">
        <v>3</v>
      </c>
      <c r="I46" s="50">
        <v>3.5</v>
      </c>
      <c r="J46" s="40">
        <v>3</v>
      </c>
      <c r="K46" s="40">
        <v>3.5</v>
      </c>
      <c r="L46" s="40">
        <v>2</v>
      </c>
      <c r="M46" s="41">
        <f t="shared" si="3"/>
        <v>2.425</v>
      </c>
      <c r="N46" s="40" t="str">
        <f t="shared" si="4"/>
        <v>T.Bình</v>
      </c>
      <c r="O46" s="42" t="str">
        <f t="shared" si="1"/>
        <v>Khá</v>
      </c>
      <c r="P46" s="43"/>
      <c r="Q46" s="8"/>
    </row>
    <row r="47" spans="1:17" ht="16.5">
      <c r="A47" s="11">
        <v>36</v>
      </c>
      <c r="B47" s="12" t="s">
        <v>84</v>
      </c>
      <c r="C47" s="13" t="s">
        <v>85</v>
      </c>
      <c r="D47" s="40">
        <v>3</v>
      </c>
      <c r="E47" s="40">
        <v>2</v>
      </c>
      <c r="F47" s="40">
        <v>1</v>
      </c>
      <c r="G47" s="40">
        <v>2</v>
      </c>
      <c r="H47" s="40">
        <v>3</v>
      </c>
      <c r="I47" s="50">
        <v>2.5</v>
      </c>
      <c r="J47" s="40">
        <v>3</v>
      </c>
      <c r="K47" s="40">
        <v>3</v>
      </c>
      <c r="L47" s="40">
        <v>2</v>
      </c>
      <c r="M47" s="41">
        <f t="shared" si="3"/>
        <v>2.325</v>
      </c>
      <c r="N47" s="40" t="str">
        <f t="shared" si="4"/>
        <v>T.Bình</v>
      </c>
      <c r="O47" s="42" t="str">
        <f t="shared" si="1"/>
        <v>Khá</v>
      </c>
      <c r="P47" s="43"/>
      <c r="Q47" s="8"/>
    </row>
    <row r="48" spans="1:17" ht="16.5">
      <c r="A48" s="11">
        <v>37</v>
      </c>
      <c r="B48" s="12" t="s">
        <v>86</v>
      </c>
      <c r="C48" s="13" t="s">
        <v>87</v>
      </c>
      <c r="D48" s="40">
        <v>2</v>
      </c>
      <c r="E48" s="40">
        <v>2.5</v>
      </c>
      <c r="F48" s="40">
        <v>1</v>
      </c>
      <c r="G48" s="40">
        <v>2.5</v>
      </c>
      <c r="H48" s="40">
        <v>3</v>
      </c>
      <c r="I48" s="50">
        <v>3</v>
      </c>
      <c r="J48" s="40">
        <v>2.5</v>
      </c>
      <c r="K48" s="40">
        <v>3</v>
      </c>
      <c r="L48" s="40">
        <v>2</v>
      </c>
      <c r="M48" s="41">
        <f t="shared" si="3"/>
        <v>2.325</v>
      </c>
      <c r="N48" s="40" t="str">
        <f t="shared" si="4"/>
        <v>T.Bình</v>
      </c>
      <c r="O48" s="42" t="str">
        <f t="shared" si="1"/>
        <v>Khá</v>
      </c>
      <c r="P48" s="43"/>
      <c r="Q48" s="8"/>
    </row>
    <row r="49" spans="1:17" ht="16.5">
      <c r="A49" s="11">
        <v>38</v>
      </c>
      <c r="B49" s="12" t="s">
        <v>88</v>
      </c>
      <c r="C49" s="13" t="s">
        <v>89</v>
      </c>
      <c r="D49" s="40">
        <v>3</v>
      </c>
      <c r="E49" s="40">
        <v>2</v>
      </c>
      <c r="F49" s="62">
        <v>0</v>
      </c>
      <c r="G49" s="40">
        <v>2.5</v>
      </c>
      <c r="H49" s="40">
        <v>3.5</v>
      </c>
      <c r="I49" s="50">
        <v>3.5</v>
      </c>
      <c r="J49" s="40">
        <v>3</v>
      </c>
      <c r="K49" s="40">
        <v>4</v>
      </c>
      <c r="L49" s="40">
        <v>2.5</v>
      </c>
      <c r="M49" s="41">
        <f t="shared" si="3"/>
        <v>2.5</v>
      </c>
      <c r="N49" s="40" t="str">
        <f t="shared" si="4"/>
        <v>Khá</v>
      </c>
      <c r="O49" s="42" t="str">
        <f t="shared" si="1"/>
        <v>tốt</v>
      </c>
      <c r="P49" s="43"/>
      <c r="Q49" s="9"/>
    </row>
    <row r="50" spans="1:17" ht="16.5">
      <c r="A50" s="11">
        <v>39</v>
      </c>
      <c r="B50" s="12" t="s">
        <v>28</v>
      </c>
      <c r="C50" s="13" t="s">
        <v>90</v>
      </c>
      <c r="D50" s="40">
        <v>3</v>
      </c>
      <c r="E50" s="40">
        <v>3</v>
      </c>
      <c r="F50" s="40">
        <v>2</v>
      </c>
      <c r="G50" s="40">
        <v>2</v>
      </c>
      <c r="H50" s="40">
        <v>3</v>
      </c>
      <c r="I50" s="50">
        <v>3.5</v>
      </c>
      <c r="J50" s="40">
        <v>2</v>
      </c>
      <c r="K50" s="40">
        <v>3.5</v>
      </c>
      <c r="L50" s="40">
        <v>2.5</v>
      </c>
      <c r="M50" s="41">
        <f t="shared" si="3"/>
        <v>2.675</v>
      </c>
      <c r="N50" s="40" t="str">
        <f t="shared" si="4"/>
        <v>Khá</v>
      </c>
      <c r="O50" s="42" t="str">
        <f>IF(M50&lt;2,"T Bình",IF(M50&lt;2.5,"Khá",IF(M50&lt;4.5,"tốt")))</f>
        <v>tốt</v>
      </c>
      <c r="P50" s="43"/>
      <c r="Q50" s="9"/>
    </row>
    <row r="51" spans="1:17" ht="16.5">
      <c r="A51" s="11">
        <v>40</v>
      </c>
      <c r="B51" s="12" t="s">
        <v>91</v>
      </c>
      <c r="C51" s="13" t="s">
        <v>35</v>
      </c>
      <c r="D51" s="40">
        <v>3</v>
      </c>
      <c r="E51" s="40">
        <v>2</v>
      </c>
      <c r="F51" s="40">
        <v>1</v>
      </c>
      <c r="G51" s="40">
        <v>2.5</v>
      </c>
      <c r="H51" s="40">
        <v>3.5</v>
      </c>
      <c r="I51" s="50">
        <v>4</v>
      </c>
      <c r="J51" s="40">
        <v>3.5</v>
      </c>
      <c r="K51" s="40">
        <v>4</v>
      </c>
      <c r="L51" s="40">
        <v>2.5</v>
      </c>
      <c r="M51" s="41">
        <f t="shared" si="3"/>
        <v>2.725</v>
      </c>
      <c r="N51" s="40" t="str">
        <f t="shared" si="4"/>
        <v>Khá</v>
      </c>
      <c r="O51" s="42" t="str">
        <f>IF(M51&lt;2,"T Bình",IF(M51&lt;2.5,"Khá",IF(M51&lt;4.5,"tốt")))</f>
        <v>tốt</v>
      </c>
      <c r="P51" s="43"/>
      <c r="Q51" s="9"/>
    </row>
    <row r="52" spans="1:17" ht="16.5">
      <c r="A52" s="11">
        <v>41</v>
      </c>
      <c r="B52" s="12" t="s">
        <v>43</v>
      </c>
      <c r="C52" s="13" t="s">
        <v>92</v>
      </c>
      <c r="D52" s="40">
        <v>3</v>
      </c>
      <c r="E52" s="40">
        <v>3</v>
      </c>
      <c r="F52" s="40">
        <v>2</v>
      </c>
      <c r="G52" s="40">
        <v>2.5</v>
      </c>
      <c r="H52" s="40">
        <v>3</v>
      </c>
      <c r="I52" s="50">
        <v>3</v>
      </c>
      <c r="J52" s="40">
        <v>3.5</v>
      </c>
      <c r="K52" s="40">
        <v>3</v>
      </c>
      <c r="L52" s="40">
        <v>3</v>
      </c>
      <c r="M52" s="41">
        <f t="shared" si="3"/>
        <v>2.85</v>
      </c>
      <c r="N52" s="40" t="str">
        <f t="shared" si="4"/>
        <v>Khá</v>
      </c>
      <c r="O52" s="42" t="str">
        <f>IF(M52&lt;2,"T Bình",IF(M52&lt;2.5,"Khá",IF(M52&lt;4.5,"tốt")))</f>
        <v>tốt</v>
      </c>
      <c r="P52" s="43"/>
      <c r="Q52" s="9"/>
    </row>
    <row r="53" spans="1:17" ht="16.5">
      <c r="A53" s="11">
        <v>42</v>
      </c>
      <c r="B53" s="12" t="s">
        <v>93</v>
      </c>
      <c r="C53" s="13" t="s">
        <v>23</v>
      </c>
      <c r="D53" s="62">
        <v>0</v>
      </c>
      <c r="E53" s="62">
        <v>0</v>
      </c>
      <c r="F53" s="62">
        <v>0</v>
      </c>
      <c r="G53" s="50">
        <v>1</v>
      </c>
      <c r="H53" s="62">
        <v>0</v>
      </c>
      <c r="I53" s="62">
        <v>0</v>
      </c>
      <c r="J53" s="50">
        <v>2.5</v>
      </c>
      <c r="K53" s="50">
        <v>2</v>
      </c>
      <c r="L53" s="50">
        <v>0</v>
      </c>
      <c r="M53" s="41">
        <f t="shared" si="3"/>
        <v>0.55</v>
      </c>
      <c r="N53" s="40" t="str">
        <f t="shared" si="4"/>
        <v>Kém</v>
      </c>
      <c r="O53" s="42" t="str">
        <f aca="true" t="shared" si="5" ref="O53:O64">IF(M53&lt;2,"T Bình",IF(M53&lt;2.5,"Khá",IF(M53&lt;4.5,"tốt")))</f>
        <v>T Bình</v>
      </c>
      <c r="P53" s="43"/>
      <c r="Q53" s="9"/>
    </row>
    <row r="54" spans="1:17" ht="16.5">
      <c r="A54" s="11">
        <v>43</v>
      </c>
      <c r="B54" s="12" t="s">
        <v>94</v>
      </c>
      <c r="C54" s="13" t="s">
        <v>95</v>
      </c>
      <c r="D54" s="40">
        <v>3</v>
      </c>
      <c r="E54" s="40">
        <v>3</v>
      </c>
      <c r="F54" s="40">
        <v>3.5</v>
      </c>
      <c r="G54" s="40">
        <v>3</v>
      </c>
      <c r="H54" s="40">
        <v>3</v>
      </c>
      <c r="I54" s="50">
        <v>3.5</v>
      </c>
      <c r="J54" s="40">
        <v>3</v>
      </c>
      <c r="K54" s="40">
        <v>4</v>
      </c>
      <c r="L54" s="40">
        <v>3</v>
      </c>
      <c r="M54" s="41">
        <f t="shared" si="3"/>
        <v>3.2</v>
      </c>
      <c r="N54" s="40" t="str">
        <f t="shared" si="4"/>
        <v>Giỏi</v>
      </c>
      <c r="O54" s="40" t="str">
        <f>IF(N54="","",IF(N54&lt;1,"Kém",IF(N54&lt;2,"Yếu",IF(N54&lt;2.5,"T.Bình",IF(N54&lt;3.2,"Khá",IF(N54&lt;3.6,"Giỏi","Xuất sắc"))))))</f>
        <v>Xuất sắc</v>
      </c>
      <c r="P54" s="43"/>
      <c r="Q54" s="9"/>
    </row>
    <row r="55" spans="1:17" ht="16.5">
      <c r="A55" s="11">
        <v>44</v>
      </c>
      <c r="B55" s="12" t="s">
        <v>96</v>
      </c>
      <c r="C55" s="13" t="s">
        <v>97</v>
      </c>
      <c r="D55" s="40">
        <v>3</v>
      </c>
      <c r="E55" s="40">
        <v>2.5</v>
      </c>
      <c r="F55" s="40">
        <v>1</v>
      </c>
      <c r="G55" s="40">
        <v>2</v>
      </c>
      <c r="H55" s="40">
        <v>3</v>
      </c>
      <c r="I55" s="50">
        <v>3.5</v>
      </c>
      <c r="J55" s="40">
        <v>3</v>
      </c>
      <c r="K55" s="40">
        <v>3</v>
      </c>
      <c r="L55" s="40">
        <v>2</v>
      </c>
      <c r="M55" s="41">
        <f t="shared" si="3"/>
        <v>2.45</v>
      </c>
      <c r="N55" s="40" t="str">
        <f t="shared" si="4"/>
        <v>T.Bình</v>
      </c>
      <c r="O55" s="42" t="str">
        <f t="shared" si="5"/>
        <v>Khá</v>
      </c>
      <c r="P55" s="43"/>
      <c r="Q55" s="9"/>
    </row>
    <row r="56" spans="1:17" ht="16.5">
      <c r="A56" s="11">
        <v>45</v>
      </c>
      <c r="B56" s="12" t="s">
        <v>98</v>
      </c>
      <c r="C56" s="13" t="s">
        <v>4</v>
      </c>
      <c r="D56" s="40">
        <v>3.5</v>
      </c>
      <c r="E56" s="40">
        <v>3</v>
      </c>
      <c r="F56" s="40">
        <v>3</v>
      </c>
      <c r="G56" s="40">
        <v>3</v>
      </c>
      <c r="H56" s="40">
        <v>3.5</v>
      </c>
      <c r="I56" s="50">
        <v>3</v>
      </c>
      <c r="J56" s="40">
        <v>3.5</v>
      </c>
      <c r="K56" s="40">
        <v>4</v>
      </c>
      <c r="L56" s="40">
        <v>3</v>
      </c>
      <c r="M56" s="41">
        <f t="shared" si="3"/>
        <v>3.275</v>
      </c>
      <c r="N56" s="40" t="str">
        <f t="shared" si="4"/>
        <v>Giỏi</v>
      </c>
      <c r="O56" s="40" t="str">
        <f>IF(N56="","",IF(N56&lt;1,"Kém",IF(N56&lt;2,"Yếu",IF(N56&lt;2.5,"T.Bình",IF(N56&lt;3.2,"Khá",IF(N56&lt;3.6,"Giỏi","Xuất sắc"))))))</f>
        <v>Xuất sắc</v>
      </c>
      <c r="P56" s="43"/>
      <c r="Q56" s="9"/>
    </row>
    <row r="57" spans="1:17" ht="16.5">
      <c r="A57" s="11">
        <v>46</v>
      </c>
      <c r="B57" s="12" t="s">
        <v>28</v>
      </c>
      <c r="C57" s="13" t="s">
        <v>99</v>
      </c>
      <c r="D57" s="40">
        <v>3</v>
      </c>
      <c r="E57" s="40">
        <v>3</v>
      </c>
      <c r="F57" s="40">
        <v>2</v>
      </c>
      <c r="G57" s="40">
        <v>3</v>
      </c>
      <c r="H57" s="40">
        <v>4</v>
      </c>
      <c r="I57" s="50">
        <v>3.5</v>
      </c>
      <c r="J57" s="40">
        <v>3.5</v>
      </c>
      <c r="K57" s="40">
        <v>4</v>
      </c>
      <c r="L57" s="40">
        <v>2</v>
      </c>
      <c r="M57" s="41">
        <f t="shared" si="3"/>
        <v>3.075</v>
      </c>
      <c r="N57" s="40" t="str">
        <f t="shared" si="4"/>
        <v>Khá</v>
      </c>
      <c r="O57" s="40" t="str">
        <f>IF(N57="","",IF(N57&lt;1,"Kém",IF(N57&lt;2,"Yếu",IF(N57&lt;2.5,"T.Bình",IF(N57&lt;3.2,"Khá",IF(N57&lt;3.6,"Giỏi","Xuất sắc"))))))</f>
        <v>Xuất sắc</v>
      </c>
      <c r="P57" s="43"/>
      <c r="Q57" s="9"/>
    </row>
    <row r="58" spans="1:17" ht="16.5">
      <c r="A58" s="11">
        <v>47</v>
      </c>
      <c r="B58" s="12" t="s">
        <v>29</v>
      </c>
      <c r="C58" s="13" t="s">
        <v>39</v>
      </c>
      <c r="D58" s="40">
        <v>3</v>
      </c>
      <c r="E58" s="40">
        <v>2</v>
      </c>
      <c r="F58" s="40">
        <v>1.5</v>
      </c>
      <c r="G58" s="40">
        <v>2</v>
      </c>
      <c r="H58" s="40">
        <v>3</v>
      </c>
      <c r="I58" s="50">
        <v>3</v>
      </c>
      <c r="J58" s="40">
        <v>3</v>
      </c>
      <c r="K58" s="40">
        <v>3</v>
      </c>
      <c r="L58" s="40">
        <v>2</v>
      </c>
      <c r="M58" s="41">
        <f t="shared" si="3"/>
        <v>2.425</v>
      </c>
      <c r="N58" s="40" t="str">
        <f t="shared" si="4"/>
        <v>T.Bình</v>
      </c>
      <c r="O58" s="42" t="str">
        <f t="shared" si="5"/>
        <v>Khá</v>
      </c>
      <c r="P58" s="43"/>
      <c r="Q58" s="9"/>
    </row>
    <row r="59" spans="1:17" ht="16.5">
      <c r="A59" s="11">
        <v>48</v>
      </c>
      <c r="B59" s="12" t="s">
        <v>100</v>
      </c>
      <c r="C59" s="13" t="s">
        <v>101</v>
      </c>
      <c r="D59" s="40">
        <v>3</v>
      </c>
      <c r="E59" s="40">
        <v>3</v>
      </c>
      <c r="F59" s="40">
        <v>2</v>
      </c>
      <c r="G59" s="40">
        <v>2</v>
      </c>
      <c r="H59" s="40">
        <v>3</v>
      </c>
      <c r="I59" s="50">
        <v>3.5</v>
      </c>
      <c r="J59" s="40">
        <v>2.5</v>
      </c>
      <c r="K59" s="40">
        <v>4</v>
      </c>
      <c r="L59" s="40">
        <v>2.5</v>
      </c>
      <c r="M59" s="41">
        <f t="shared" si="3"/>
        <v>2.775</v>
      </c>
      <c r="N59" s="40" t="str">
        <f t="shared" si="4"/>
        <v>Khá</v>
      </c>
      <c r="O59" s="42" t="str">
        <f t="shared" si="5"/>
        <v>tốt</v>
      </c>
      <c r="P59" s="54"/>
      <c r="Q59" s="9"/>
    </row>
    <row r="60" spans="1:17" ht="16.5">
      <c r="A60" s="11">
        <v>49</v>
      </c>
      <c r="B60" s="12" t="s">
        <v>102</v>
      </c>
      <c r="C60" s="13" t="s">
        <v>42</v>
      </c>
      <c r="D60" s="50">
        <v>2</v>
      </c>
      <c r="E60" s="40">
        <v>2</v>
      </c>
      <c r="F60" s="40">
        <v>1.5</v>
      </c>
      <c r="G60" s="40">
        <v>2.5</v>
      </c>
      <c r="H60" s="40">
        <v>2.5</v>
      </c>
      <c r="I60" s="50">
        <v>3</v>
      </c>
      <c r="J60" s="40">
        <v>2.5</v>
      </c>
      <c r="K60" s="40">
        <v>3</v>
      </c>
      <c r="L60" s="40">
        <v>2.5</v>
      </c>
      <c r="M60" s="41">
        <f t="shared" si="3"/>
        <v>2.3</v>
      </c>
      <c r="N60" s="40" t="str">
        <f t="shared" si="4"/>
        <v>T.Bình</v>
      </c>
      <c r="O60" s="42" t="str">
        <f t="shared" si="5"/>
        <v>Khá</v>
      </c>
      <c r="P60" s="54"/>
      <c r="Q60" s="9"/>
    </row>
    <row r="61" spans="1:17" ht="16.5">
      <c r="A61" s="11">
        <v>50</v>
      </c>
      <c r="B61" s="12" t="s">
        <v>1</v>
      </c>
      <c r="C61" s="13" t="s">
        <v>42</v>
      </c>
      <c r="D61" s="62">
        <v>0</v>
      </c>
      <c r="E61" s="40">
        <v>2</v>
      </c>
      <c r="F61" s="40">
        <v>1</v>
      </c>
      <c r="G61" s="40">
        <v>1.5</v>
      </c>
      <c r="H61" s="40">
        <v>3</v>
      </c>
      <c r="I61" s="62">
        <v>0</v>
      </c>
      <c r="J61" s="40">
        <v>3</v>
      </c>
      <c r="K61" s="40">
        <v>2</v>
      </c>
      <c r="L61" s="40">
        <v>2</v>
      </c>
      <c r="M61" s="41">
        <f t="shared" si="3"/>
        <v>1.75</v>
      </c>
      <c r="N61" s="40" t="str">
        <f t="shared" si="4"/>
        <v>Yếu</v>
      </c>
      <c r="O61" s="42" t="str">
        <f t="shared" si="5"/>
        <v>T Bình</v>
      </c>
      <c r="P61" s="54"/>
      <c r="Q61" s="9"/>
    </row>
    <row r="62" spans="1:17" ht="16.5">
      <c r="A62" s="11">
        <v>51</v>
      </c>
      <c r="B62" s="12" t="s">
        <v>19</v>
      </c>
      <c r="C62" s="13" t="s">
        <v>5</v>
      </c>
      <c r="D62" s="40">
        <v>3</v>
      </c>
      <c r="E62" s="40">
        <v>2</v>
      </c>
      <c r="F62" s="40">
        <v>1</v>
      </c>
      <c r="G62" s="40">
        <v>2</v>
      </c>
      <c r="H62" s="40">
        <v>2.5</v>
      </c>
      <c r="I62" s="50">
        <v>2</v>
      </c>
      <c r="J62" s="40">
        <v>3</v>
      </c>
      <c r="K62" s="40">
        <v>2</v>
      </c>
      <c r="L62" s="40">
        <v>2</v>
      </c>
      <c r="M62" s="41">
        <f t="shared" si="3"/>
        <v>2.125</v>
      </c>
      <c r="N62" s="40" t="str">
        <f t="shared" si="4"/>
        <v>T.Bình</v>
      </c>
      <c r="O62" s="42" t="str">
        <f t="shared" si="5"/>
        <v>Khá</v>
      </c>
      <c r="P62" s="54"/>
      <c r="Q62" s="9"/>
    </row>
    <row r="63" spans="1:17" ht="16.5">
      <c r="A63" s="11">
        <v>52</v>
      </c>
      <c r="B63" s="12" t="s">
        <v>103</v>
      </c>
      <c r="C63" s="17" t="s">
        <v>38</v>
      </c>
      <c r="D63" s="40">
        <v>3</v>
      </c>
      <c r="E63" s="40">
        <v>3.5</v>
      </c>
      <c r="F63" s="40">
        <v>1.5</v>
      </c>
      <c r="G63" s="40">
        <v>2</v>
      </c>
      <c r="H63" s="40">
        <v>3.5</v>
      </c>
      <c r="I63" s="50">
        <v>2.5</v>
      </c>
      <c r="J63" s="40">
        <v>2.5</v>
      </c>
      <c r="K63" s="40">
        <v>3.5</v>
      </c>
      <c r="L63" s="40">
        <v>2.5</v>
      </c>
      <c r="M63" s="41">
        <f t="shared" si="3"/>
        <v>2.75</v>
      </c>
      <c r="N63" s="40" t="str">
        <f t="shared" si="4"/>
        <v>Khá</v>
      </c>
      <c r="O63" s="42" t="str">
        <f t="shared" si="5"/>
        <v>tốt</v>
      </c>
      <c r="P63" s="54"/>
      <c r="Q63" s="9"/>
    </row>
    <row r="64" spans="1:17" ht="17.25" thickBot="1">
      <c r="A64" s="11">
        <v>53</v>
      </c>
      <c r="B64" s="12" t="s">
        <v>34</v>
      </c>
      <c r="C64" s="13" t="s">
        <v>38</v>
      </c>
      <c r="D64" s="40">
        <v>2.5</v>
      </c>
      <c r="E64" s="40">
        <v>2.5</v>
      </c>
      <c r="F64" s="62">
        <v>0</v>
      </c>
      <c r="G64" s="40">
        <v>3</v>
      </c>
      <c r="H64" s="40">
        <v>3.5</v>
      </c>
      <c r="I64" s="50">
        <v>3</v>
      </c>
      <c r="J64" s="40">
        <v>3</v>
      </c>
      <c r="K64" s="40">
        <v>3</v>
      </c>
      <c r="L64" s="40">
        <v>2</v>
      </c>
      <c r="M64" s="63">
        <f t="shared" si="3"/>
        <v>2.4</v>
      </c>
      <c r="N64" s="40" t="str">
        <f t="shared" si="4"/>
        <v>T.Bình</v>
      </c>
      <c r="O64" s="42" t="str">
        <f t="shared" si="5"/>
        <v>Khá</v>
      </c>
      <c r="P64" s="54"/>
      <c r="Q64" s="9"/>
    </row>
    <row r="65" spans="1:17" ht="19.5" thickTop="1">
      <c r="A65" s="66" t="s">
        <v>0</v>
      </c>
      <c r="B65" s="69" t="s">
        <v>8</v>
      </c>
      <c r="C65" s="69"/>
      <c r="D65" s="72"/>
      <c r="E65" s="72"/>
      <c r="F65" s="72"/>
      <c r="G65" s="72"/>
      <c r="H65" s="72"/>
      <c r="I65" s="72"/>
      <c r="J65" s="72"/>
      <c r="K65" s="72"/>
      <c r="L65" s="72"/>
      <c r="M65" s="73" t="s">
        <v>10</v>
      </c>
      <c r="N65" s="73" t="s">
        <v>16</v>
      </c>
      <c r="O65" s="73" t="s">
        <v>11</v>
      </c>
      <c r="P65" s="76" t="s">
        <v>17</v>
      </c>
      <c r="Q65" s="1"/>
    </row>
    <row r="66" spans="1:17" ht="38.25">
      <c r="A66" s="67"/>
      <c r="B66" s="70"/>
      <c r="C66" s="70"/>
      <c r="D66" s="33" t="s">
        <v>115</v>
      </c>
      <c r="E66" s="33" t="s">
        <v>116</v>
      </c>
      <c r="F66" s="33" t="s">
        <v>117</v>
      </c>
      <c r="G66" s="33" t="s">
        <v>118</v>
      </c>
      <c r="H66" s="33" t="s">
        <v>119</v>
      </c>
      <c r="I66" s="61" t="s">
        <v>120</v>
      </c>
      <c r="J66" s="33" t="s">
        <v>121</v>
      </c>
      <c r="K66" s="61" t="s">
        <v>122</v>
      </c>
      <c r="L66" s="33" t="s">
        <v>123</v>
      </c>
      <c r="M66" s="74"/>
      <c r="N66" s="74"/>
      <c r="O66" s="74"/>
      <c r="P66" s="77"/>
      <c r="Q66" s="1"/>
    </row>
    <row r="67" spans="1:17" ht="18.75">
      <c r="A67" s="67"/>
      <c r="B67" s="70"/>
      <c r="C67" s="70"/>
      <c r="D67" s="18" t="s">
        <v>12</v>
      </c>
      <c r="E67" s="18" t="s">
        <v>12</v>
      </c>
      <c r="F67" s="18" t="s">
        <v>12</v>
      </c>
      <c r="G67" s="18" t="s">
        <v>12</v>
      </c>
      <c r="H67" s="19" t="s">
        <v>12</v>
      </c>
      <c r="I67" s="18" t="s">
        <v>12</v>
      </c>
      <c r="J67" s="19" t="s">
        <v>12</v>
      </c>
      <c r="K67" s="18" t="s">
        <v>12</v>
      </c>
      <c r="L67" s="19" t="s">
        <v>12</v>
      </c>
      <c r="M67" s="74"/>
      <c r="N67" s="74"/>
      <c r="O67" s="74"/>
      <c r="P67" s="77"/>
      <c r="Q67" s="1"/>
    </row>
    <row r="68" spans="1:17" ht="18.75">
      <c r="A68" s="68"/>
      <c r="B68" s="71"/>
      <c r="C68" s="71"/>
      <c r="D68" s="48">
        <v>2</v>
      </c>
      <c r="E68" s="48">
        <v>3</v>
      </c>
      <c r="F68" s="48">
        <v>3</v>
      </c>
      <c r="G68" s="48">
        <v>2</v>
      </c>
      <c r="H68" s="49">
        <v>3</v>
      </c>
      <c r="I68" s="48">
        <v>1</v>
      </c>
      <c r="J68" s="49">
        <v>2</v>
      </c>
      <c r="K68" s="48">
        <v>2</v>
      </c>
      <c r="L68" s="49">
        <v>2</v>
      </c>
      <c r="M68" s="78"/>
      <c r="N68" s="78"/>
      <c r="O68" s="78"/>
      <c r="P68" s="79"/>
      <c r="Q68" s="1"/>
    </row>
    <row r="69" spans="1:17" ht="16.5">
      <c r="A69" s="11">
        <v>54</v>
      </c>
      <c r="B69" s="12" t="s">
        <v>104</v>
      </c>
      <c r="C69" s="13" t="s">
        <v>105</v>
      </c>
      <c r="D69" s="58">
        <v>2.5</v>
      </c>
      <c r="E69" s="58">
        <v>2.5</v>
      </c>
      <c r="F69" s="58">
        <v>2</v>
      </c>
      <c r="G69" s="58">
        <v>3</v>
      </c>
      <c r="H69" s="58">
        <v>3.5</v>
      </c>
      <c r="I69" s="59">
        <v>0</v>
      </c>
      <c r="J69" s="58">
        <v>3</v>
      </c>
      <c r="K69" s="58">
        <v>2.5</v>
      </c>
      <c r="L69" s="58">
        <v>2.5</v>
      </c>
      <c r="M69" s="41">
        <f aca="true" t="shared" si="6" ref="M69:M76">SUMPRODUCT(D69:L69,D$7:L$7)/SUM(D$7:L$7)</f>
        <v>2.55</v>
      </c>
      <c r="N69" s="40" t="str">
        <f aca="true" t="shared" si="7" ref="N69:N76">IF(M69="","",IF(M69&lt;1,"Kém",IF(M69&lt;2,"Yếu",IF(M69&lt;2.5,"T.Bình",IF(M69&lt;3.2,"Khá",IF(M69&lt;3.6,"Giỏi","Xuất sắc"))))))</f>
        <v>Khá</v>
      </c>
      <c r="O69" s="42" t="str">
        <f aca="true" t="shared" si="8" ref="O69:O76">IF(M69&lt;2,"T Bình",IF(M69&lt;2.5,"Khá",IF(M69&lt;4.5,"tốt")))</f>
        <v>tốt</v>
      </c>
      <c r="P69" s="43"/>
      <c r="Q69" s="9"/>
    </row>
    <row r="70" spans="1:17" ht="16.5">
      <c r="A70" s="11">
        <v>55</v>
      </c>
      <c r="B70" s="12" t="s">
        <v>37</v>
      </c>
      <c r="C70" s="13" t="s">
        <v>106</v>
      </c>
      <c r="D70" s="62">
        <v>0</v>
      </c>
      <c r="E70" s="62">
        <v>0</v>
      </c>
      <c r="F70" s="62">
        <v>0</v>
      </c>
      <c r="G70" s="40">
        <v>1</v>
      </c>
      <c r="H70" s="62">
        <v>0</v>
      </c>
      <c r="I70" s="62">
        <v>0</v>
      </c>
      <c r="J70" s="50">
        <v>1.5</v>
      </c>
      <c r="K70" s="50">
        <v>2</v>
      </c>
      <c r="L70" s="50">
        <v>2</v>
      </c>
      <c r="M70" s="41">
        <f t="shared" si="6"/>
        <v>0.65</v>
      </c>
      <c r="N70" s="40" t="str">
        <f t="shared" si="7"/>
        <v>Kém</v>
      </c>
      <c r="O70" s="42" t="str">
        <f t="shared" si="8"/>
        <v>T Bình</v>
      </c>
      <c r="P70" s="43"/>
      <c r="Q70" s="9"/>
    </row>
    <row r="71" spans="1:17" ht="16.5">
      <c r="A71" s="11">
        <v>56</v>
      </c>
      <c r="B71" s="12" t="s">
        <v>107</v>
      </c>
      <c r="C71" s="13" t="s">
        <v>106</v>
      </c>
      <c r="D71" s="40">
        <v>2</v>
      </c>
      <c r="E71" s="40">
        <v>2</v>
      </c>
      <c r="F71" s="40">
        <v>1</v>
      </c>
      <c r="G71" s="40">
        <v>1.5</v>
      </c>
      <c r="H71" s="40">
        <v>3</v>
      </c>
      <c r="I71" s="50">
        <v>0</v>
      </c>
      <c r="J71" s="40">
        <v>2.5</v>
      </c>
      <c r="K71" s="40">
        <v>3</v>
      </c>
      <c r="L71" s="40">
        <v>2.5</v>
      </c>
      <c r="M71" s="41">
        <f t="shared" si="6"/>
        <v>2.05</v>
      </c>
      <c r="N71" s="40" t="str">
        <f t="shared" si="7"/>
        <v>T.Bình</v>
      </c>
      <c r="O71" s="42" t="str">
        <f t="shared" si="8"/>
        <v>Khá</v>
      </c>
      <c r="P71" s="43"/>
      <c r="Q71" s="9"/>
    </row>
    <row r="72" spans="1:17" ht="16.5">
      <c r="A72" s="11">
        <v>57</v>
      </c>
      <c r="B72" s="12" t="s">
        <v>108</v>
      </c>
      <c r="C72" s="13" t="s">
        <v>109</v>
      </c>
      <c r="D72" s="40">
        <v>2</v>
      </c>
      <c r="E72" s="40">
        <v>2.5</v>
      </c>
      <c r="F72" s="62">
        <v>0</v>
      </c>
      <c r="G72" s="40">
        <v>2</v>
      </c>
      <c r="H72" s="40">
        <v>3</v>
      </c>
      <c r="I72" s="50">
        <v>3</v>
      </c>
      <c r="J72" s="40">
        <v>3</v>
      </c>
      <c r="K72" s="40">
        <v>4</v>
      </c>
      <c r="L72" s="40">
        <v>2.5</v>
      </c>
      <c r="M72" s="41">
        <f t="shared" si="6"/>
        <v>2.325</v>
      </c>
      <c r="N72" s="40" t="str">
        <f t="shared" si="7"/>
        <v>T.Bình</v>
      </c>
      <c r="O72" s="42" t="str">
        <f t="shared" si="8"/>
        <v>Khá</v>
      </c>
      <c r="P72" s="43"/>
      <c r="Q72" s="9"/>
    </row>
    <row r="73" spans="1:17" ht="16.5">
      <c r="A73" s="11">
        <v>58</v>
      </c>
      <c r="B73" s="12" t="s">
        <v>51</v>
      </c>
      <c r="C73" s="13" t="s">
        <v>40</v>
      </c>
      <c r="D73" s="40">
        <v>3</v>
      </c>
      <c r="E73" s="40">
        <v>2</v>
      </c>
      <c r="F73" s="62">
        <v>0</v>
      </c>
      <c r="G73" s="40">
        <v>2</v>
      </c>
      <c r="H73" s="40">
        <v>3.5</v>
      </c>
      <c r="I73" s="50">
        <v>3.5</v>
      </c>
      <c r="J73" s="40">
        <v>2.5</v>
      </c>
      <c r="K73" s="40">
        <v>3.5</v>
      </c>
      <c r="L73" s="40">
        <v>1</v>
      </c>
      <c r="M73" s="41">
        <f t="shared" si="6"/>
        <v>2.2</v>
      </c>
      <c r="N73" s="40" t="str">
        <f t="shared" si="7"/>
        <v>T.Bình</v>
      </c>
      <c r="O73" s="42" t="str">
        <f t="shared" si="8"/>
        <v>Khá</v>
      </c>
      <c r="P73" s="44"/>
      <c r="Q73" s="9"/>
    </row>
    <row r="74" spans="1:17" ht="16.5">
      <c r="A74" s="11">
        <v>59</v>
      </c>
      <c r="B74" s="12" t="s">
        <v>1</v>
      </c>
      <c r="C74" s="13" t="s">
        <v>25</v>
      </c>
      <c r="D74" s="40">
        <v>3.5</v>
      </c>
      <c r="E74" s="40">
        <v>2</v>
      </c>
      <c r="F74" s="40">
        <v>2.5</v>
      </c>
      <c r="G74" s="40">
        <v>2</v>
      </c>
      <c r="H74" s="40">
        <v>3.5</v>
      </c>
      <c r="I74" s="50">
        <v>3.5</v>
      </c>
      <c r="J74" s="40">
        <v>3</v>
      </c>
      <c r="K74" s="40">
        <v>3.5</v>
      </c>
      <c r="L74" s="40">
        <v>2</v>
      </c>
      <c r="M74" s="41">
        <f t="shared" si="6"/>
        <v>2.775</v>
      </c>
      <c r="N74" s="40" t="str">
        <f t="shared" si="7"/>
        <v>Khá</v>
      </c>
      <c r="O74" s="42" t="str">
        <f t="shared" si="8"/>
        <v>tốt</v>
      </c>
      <c r="P74" s="43"/>
      <c r="Q74" s="9"/>
    </row>
    <row r="75" spans="1:17" ht="16.5">
      <c r="A75" s="11">
        <v>60</v>
      </c>
      <c r="B75" s="12" t="s">
        <v>1</v>
      </c>
      <c r="C75" s="13" t="s">
        <v>110</v>
      </c>
      <c r="D75" s="40">
        <v>3</v>
      </c>
      <c r="E75" s="40">
        <v>2</v>
      </c>
      <c r="F75" s="40">
        <v>1.5</v>
      </c>
      <c r="G75" s="40">
        <v>2</v>
      </c>
      <c r="H75" s="40">
        <v>3.5</v>
      </c>
      <c r="I75" s="50">
        <v>3</v>
      </c>
      <c r="J75" s="40">
        <v>2.5</v>
      </c>
      <c r="K75" s="40">
        <v>3.5</v>
      </c>
      <c r="L75" s="40">
        <v>3</v>
      </c>
      <c r="M75" s="41">
        <f t="shared" si="6"/>
        <v>2.6</v>
      </c>
      <c r="N75" s="40" t="str">
        <f t="shared" si="7"/>
        <v>Khá</v>
      </c>
      <c r="O75" s="42" t="str">
        <f t="shared" si="8"/>
        <v>tốt</v>
      </c>
      <c r="P75" s="43"/>
      <c r="Q75" s="9"/>
    </row>
    <row r="76" spans="1:17" ht="17.25" thickBot="1">
      <c r="A76" s="14">
        <v>61</v>
      </c>
      <c r="B76" s="15" t="s">
        <v>111</v>
      </c>
      <c r="C76" s="16" t="s">
        <v>22</v>
      </c>
      <c r="D76" s="46">
        <v>3</v>
      </c>
      <c r="E76" s="46">
        <v>2</v>
      </c>
      <c r="F76" s="46">
        <v>2.5</v>
      </c>
      <c r="G76" s="46">
        <v>2.5</v>
      </c>
      <c r="H76" s="51">
        <v>4</v>
      </c>
      <c r="I76" s="51">
        <v>3</v>
      </c>
      <c r="J76" s="51">
        <v>3</v>
      </c>
      <c r="K76" s="51">
        <v>4</v>
      </c>
      <c r="L76" s="51">
        <v>3</v>
      </c>
      <c r="M76" s="60">
        <f t="shared" si="6"/>
        <v>2.975</v>
      </c>
      <c r="N76" s="52" t="str">
        <f t="shared" si="7"/>
        <v>Khá</v>
      </c>
      <c r="O76" s="53" t="str">
        <f t="shared" si="8"/>
        <v>tốt</v>
      </c>
      <c r="P76" s="47"/>
      <c r="Q76" s="9"/>
    </row>
    <row r="77" spans="1:17" ht="17.25" thickTop="1">
      <c r="A77" s="22"/>
      <c r="B77" s="23"/>
      <c r="C77" s="24"/>
      <c r="D77" s="25"/>
      <c r="E77" s="25"/>
      <c r="F77" s="25"/>
      <c r="G77" s="25"/>
      <c r="H77" s="27"/>
      <c r="I77" s="27"/>
      <c r="J77" s="27"/>
      <c r="K77" s="27"/>
      <c r="L77" s="27"/>
      <c r="M77" s="28"/>
      <c r="N77" s="29"/>
      <c r="O77" s="30"/>
      <c r="P77" s="26"/>
      <c r="Q77" s="9"/>
    </row>
    <row r="78" spans="1:17" ht="18.75">
      <c r="A78" s="1"/>
      <c r="B78" s="1" t="s">
        <v>13</v>
      </c>
      <c r="C78" s="1"/>
      <c r="D78" s="1"/>
      <c r="E78" s="1"/>
      <c r="F78" s="1"/>
      <c r="G78" s="1"/>
      <c r="H78" s="2"/>
      <c r="I78" s="2"/>
      <c r="J78" s="2"/>
      <c r="K78" s="2"/>
      <c r="L78" s="2"/>
      <c r="M78" s="81" t="s">
        <v>14</v>
      </c>
      <c r="N78" s="81"/>
      <c r="O78" s="81"/>
      <c r="P78" s="81"/>
      <c r="Q78" s="81"/>
    </row>
    <row r="79" spans="1:17" ht="18.75">
      <c r="A79" s="1"/>
      <c r="B79" s="1"/>
      <c r="C79" s="1"/>
      <c r="D79" s="1"/>
      <c r="E79" s="1"/>
      <c r="F79" s="1"/>
      <c r="G79" s="1"/>
      <c r="H79" s="2"/>
      <c r="I79" s="2"/>
      <c r="J79" s="2"/>
      <c r="K79" s="2"/>
      <c r="L79" s="2"/>
      <c r="M79" s="57"/>
      <c r="N79" s="57"/>
      <c r="O79" s="57"/>
      <c r="P79" s="57"/>
      <c r="Q79" s="57"/>
    </row>
    <row r="80" spans="1:17" ht="18.75">
      <c r="A80" s="1"/>
      <c r="B80" s="1"/>
      <c r="C80" s="1"/>
      <c r="D80" s="1"/>
      <c r="E80" s="1"/>
      <c r="F80" s="1"/>
      <c r="G80" s="1"/>
      <c r="H80" s="2"/>
      <c r="I80" s="2"/>
      <c r="J80" s="2"/>
      <c r="K80" s="2"/>
      <c r="L80" s="2"/>
      <c r="M80" s="57"/>
      <c r="N80" s="57"/>
      <c r="O80" s="57"/>
      <c r="P80" s="57"/>
      <c r="Q80" s="57"/>
    </row>
    <row r="81" spans="1:17" ht="19.5">
      <c r="A81" s="1"/>
      <c r="B81" s="6" t="s">
        <v>15</v>
      </c>
      <c r="C81" s="6"/>
      <c r="D81" s="6"/>
      <c r="E81" s="6"/>
      <c r="F81" s="6"/>
      <c r="G81" s="6"/>
      <c r="H81" s="7"/>
      <c r="I81" s="7"/>
      <c r="J81" s="7"/>
      <c r="K81" s="7"/>
      <c r="L81" s="7"/>
      <c r="N81" s="80" t="s">
        <v>112</v>
      </c>
      <c r="O81" s="80"/>
      <c r="P81" s="80"/>
      <c r="Q81" s="57"/>
    </row>
  </sheetData>
  <sheetProtection/>
  <mergeCells count="25">
    <mergeCell ref="A65:A68"/>
    <mergeCell ref="B65:C68"/>
    <mergeCell ref="D65:L65"/>
    <mergeCell ref="M65:M68"/>
    <mergeCell ref="N81:P81"/>
    <mergeCell ref="N65:N68"/>
    <mergeCell ref="O65:O68"/>
    <mergeCell ref="P65:P68"/>
    <mergeCell ref="M78:Q78"/>
    <mergeCell ref="N4:N7"/>
    <mergeCell ref="O4:O7"/>
    <mergeCell ref="P4:P7"/>
    <mergeCell ref="A33:A36"/>
    <mergeCell ref="B33:C36"/>
    <mergeCell ref="D33:L33"/>
    <mergeCell ref="M33:M36"/>
    <mergeCell ref="N33:N36"/>
    <mergeCell ref="O33:O36"/>
    <mergeCell ref="P33:P36"/>
    <mergeCell ref="A1:D1"/>
    <mergeCell ref="F3:M3"/>
    <mergeCell ref="A4:A7"/>
    <mergeCell ref="B4:C7"/>
    <mergeCell ref="D4:L4"/>
    <mergeCell ref="M4:M7"/>
  </mergeCells>
  <printOptions/>
  <pageMargins left="0.75" right="0.39" top="0.3" bottom="0.34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2012-07-03T12:32:27Z</cp:lastPrinted>
  <dcterms:created xsi:type="dcterms:W3CDTF">2010-07-06T02:08:31Z</dcterms:created>
  <dcterms:modified xsi:type="dcterms:W3CDTF">2012-07-04T03:17:37Z</dcterms:modified>
  <cp:category/>
  <cp:version/>
  <cp:contentType/>
  <cp:contentStatus/>
</cp:coreProperties>
</file>