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580" activeTab="0"/>
  </bookViews>
  <sheets>
    <sheet name="XD 4 K6 K2" sheetId="1" r:id="rId1"/>
  </sheets>
  <definedNames/>
  <calcPr fullCalcOnLoad="1"/>
</workbook>
</file>

<file path=xl/sharedStrings.xml><?xml version="1.0" encoding="utf-8"?>
<sst xmlns="http://schemas.openxmlformats.org/spreadsheetml/2006/main" count="186" uniqueCount="107">
  <si>
    <t>STT</t>
  </si>
  <si>
    <t>Anh</t>
  </si>
  <si>
    <t>Duy</t>
  </si>
  <si>
    <t>BỘ CÔNG THƯƠNG</t>
  </si>
  <si>
    <t>TRƯỜNG CAO ĐẲNG CÔNG NGHIỆP &amp; XÂY DỰNG</t>
  </si>
  <si>
    <t>Họ và tên</t>
  </si>
  <si>
    <t>Môn học</t>
  </si>
  <si>
    <t>T.kết</t>
  </si>
  <si>
    <t>Đạo đức</t>
  </si>
  <si>
    <t>Hệ số</t>
  </si>
  <si>
    <t>Khoa xây dựng</t>
  </si>
  <si>
    <t>Giáo viên chủ nhiệm</t>
  </si>
  <si>
    <t>Hà Văn Lưu</t>
  </si>
  <si>
    <t xml:space="preserve">Xếp loại </t>
  </si>
  <si>
    <t>Ghi chú</t>
  </si>
  <si>
    <t>Linh</t>
  </si>
  <si>
    <t>NguyÔn H÷u C­êng</t>
  </si>
  <si>
    <t>Lê Đức</t>
  </si>
  <si>
    <t xml:space="preserve">Nguyễn Văn </t>
  </si>
  <si>
    <t>Ánh</t>
  </si>
  <si>
    <t>Nguyễn Khắc</t>
  </si>
  <si>
    <t>Bình</t>
  </si>
  <si>
    <t>Cảnh</t>
  </si>
  <si>
    <t>Vũ Ngọc</t>
  </si>
  <si>
    <t>Diện</t>
  </si>
  <si>
    <t xml:space="preserve">Phạm Văn </t>
  </si>
  <si>
    <t>Dũng</t>
  </si>
  <si>
    <t>Phạm Thế</t>
  </si>
  <si>
    <t>Dương</t>
  </si>
  <si>
    <t>Hà Khánh</t>
  </si>
  <si>
    <t xml:space="preserve">Đặng Thế </t>
  </si>
  <si>
    <t>Đạt</t>
  </si>
  <si>
    <t>Đường</t>
  </si>
  <si>
    <t>Hà</t>
  </si>
  <si>
    <t>Hải</t>
  </si>
  <si>
    <t xml:space="preserve">Nguyễn Trọng </t>
  </si>
  <si>
    <t>Bùi Văn</t>
  </si>
  <si>
    <t>Hiển</t>
  </si>
  <si>
    <t xml:space="preserve">Nguyễn Đức </t>
  </si>
  <si>
    <t>Hiếu</t>
  </si>
  <si>
    <t xml:space="preserve">Lại Duy </t>
  </si>
  <si>
    <t>Hoàn</t>
  </si>
  <si>
    <t>Hùng</t>
  </si>
  <si>
    <t>Nguyễn Mạnh</t>
  </si>
  <si>
    <t xml:space="preserve">Giang Văn </t>
  </si>
  <si>
    <t>Hữu</t>
  </si>
  <si>
    <t>Khiển</t>
  </si>
  <si>
    <t xml:space="preserve">Phan Đức </t>
  </si>
  <si>
    <t>Kiên</t>
  </si>
  <si>
    <t xml:space="preserve">Hoàng Ngọc </t>
  </si>
  <si>
    <t>Lâm</t>
  </si>
  <si>
    <t>Lương Ngọc</t>
  </si>
  <si>
    <t>Đinh Thành</t>
  </si>
  <si>
    <t>Luân</t>
  </si>
  <si>
    <t xml:space="preserve">Lê Văn </t>
  </si>
  <si>
    <t>Mạnh</t>
  </si>
  <si>
    <t>Doãn Đức</t>
  </si>
  <si>
    <t>Nhất</t>
  </si>
  <si>
    <t>Lê Đại</t>
  </si>
  <si>
    <t>Phú</t>
  </si>
  <si>
    <t>Phượng</t>
  </si>
  <si>
    <t>Hoàng Văn</t>
  </si>
  <si>
    <t>Quyết</t>
  </si>
  <si>
    <t xml:space="preserve">Trần Tăng </t>
  </si>
  <si>
    <t>Sáng</t>
  </si>
  <si>
    <t xml:space="preserve">Đào Văn </t>
  </si>
  <si>
    <t>Sơn</t>
  </si>
  <si>
    <t>Vũ Hồng</t>
  </si>
  <si>
    <t xml:space="preserve">Nguyễn Ngọc </t>
  </si>
  <si>
    <t>Ngô Văn</t>
  </si>
  <si>
    <t>Thắng</t>
  </si>
  <si>
    <t xml:space="preserve">Vũ Văn </t>
  </si>
  <si>
    <t>Thặng</t>
  </si>
  <si>
    <t>Hoàng Đình</t>
  </si>
  <si>
    <t>Thủy</t>
  </si>
  <si>
    <t>Thụy</t>
  </si>
  <si>
    <t>Trịnh</t>
  </si>
  <si>
    <t xml:space="preserve">Vũ Đình </t>
  </si>
  <si>
    <t>Trọng</t>
  </si>
  <si>
    <t>Trường</t>
  </si>
  <si>
    <t>Trương Văn Bồng</t>
  </si>
  <si>
    <t>Tuấn</t>
  </si>
  <si>
    <t>Trần Văn</t>
  </si>
  <si>
    <t xml:space="preserve">Vũ Bách </t>
  </si>
  <si>
    <t>Tùng</t>
  </si>
  <si>
    <t xml:space="preserve">Vũ Hữu </t>
  </si>
  <si>
    <t xml:space="preserve">Nguyễn Xuân </t>
  </si>
  <si>
    <t>Quân</t>
  </si>
  <si>
    <t>Lực</t>
  </si>
  <si>
    <t xml:space="preserve">Đặng Văn </t>
  </si>
  <si>
    <t xml:space="preserve">Hà Văn </t>
  </si>
  <si>
    <t>VËt liÖu</t>
  </si>
  <si>
    <t>Lê Nguyễn Tiến</t>
  </si>
  <si>
    <t>Khá</t>
  </si>
  <si>
    <t>XS</t>
  </si>
  <si>
    <t>Đoàn văn</t>
  </si>
  <si>
    <t>Hãa ®¹i c­¬ng</t>
  </si>
  <si>
    <t>TN c¬ b¶n</t>
  </si>
  <si>
    <t>VL §c­¬ng 2</t>
  </si>
  <si>
    <t xml:space="preserve">Anh V¨n </t>
  </si>
  <si>
    <t xml:space="preserve">To¸n CC 2 </t>
  </si>
  <si>
    <t>§­êng Lèi</t>
  </si>
  <si>
    <t>Anh V¨n 2</t>
  </si>
  <si>
    <t>năm học 2011- 2012</t>
  </si>
  <si>
    <t>H×nh häa</t>
  </si>
  <si>
    <t>Nguyªn lý1</t>
  </si>
  <si>
    <t>SƠ KẾT KỲ 2 LỚP CĐXD 4 - K6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</si>
</sst>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</numFmts>
  <fonts count="53">
    <font>
      <sz val="10"/>
      <name val="Arial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3"/>
      <name val=".VnTime"/>
      <family val="2"/>
    </font>
    <font>
      <b/>
      <sz val="13"/>
      <name val="Times New Roman"/>
      <family val="1"/>
    </font>
    <font>
      <b/>
      <i/>
      <sz val="14"/>
      <name val="Times New Roman"/>
      <family val="1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3"/>
      <name val="Arial"/>
      <family val="0"/>
    </font>
    <font>
      <b/>
      <i/>
      <sz val="14"/>
      <name val=".VnTime"/>
      <family val="2"/>
    </font>
    <font>
      <b/>
      <i/>
      <sz val="10"/>
      <name val=".VnTime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14"/>
      <name val=".VnTime"/>
      <family val="2"/>
    </font>
    <font>
      <sz val="13"/>
      <color indexed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hair"/>
      <bottom style="double"/>
    </border>
    <border>
      <left style="thin"/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7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164" fontId="4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164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33" borderId="17" xfId="0" applyFont="1" applyFill="1" applyBorder="1" applyAlignment="1">
      <alignment/>
    </xf>
    <xf numFmtId="0" fontId="4" fillId="0" borderId="18" xfId="0" applyFont="1" applyBorder="1" applyAlignment="1">
      <alignment/>
    </xf>
    <xf numFmtId="0" fontId="14" fillId="33" borderId="19" xfId="0" applyFont="1" applyFill="1" applyBorder="1" applyAlignment="1">
      <alignment/>
    </xf>
    <xf numFmtId="0" fontId="14" fillId="33" borderId="20" xfId="0" applyFont="1" applyFill="1" applyBorder="1" applyAlignment="1">
      <alignment/>
    </xf>
    <xf numFmtId="0" fontId="15" fillId="33" borderId="20" xfId="0" applyFont="1" applyFill="1" applyBorder="1" applyAlignment="1">
      <alignment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3" fillId="33" borderId="10" xfId="0" applyFont="1" applyFill="1" applyBorder="1" applyAlignment="1">
      <alignment horizontal="center"/>
    </xf>
    <xf numFmtId="164" fontId="4" fillId="33" borderId="11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14" fillId="33" borderId="24" xfId="0" applyFont="1" applyFill="1" applyBorder="1" applyAlignment="1">
      <alignment/>
    </xf>
    <xf numFmtId="0" fontId="14" fillId="33" borderId="25" xfId="0" applyFont="1" applyFill="1" applyBorder="1" applyAlignment="1">
      <alignment/>
    </xf>
    <xf numFmtId="0" fontId="18" fillId="33" borderId="14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 vertical="distributed"/>
    </xf>
    <xf numFmtId="0" fontId="6" fillId="0" borderId="28" xfId="0" applyFont="1" applyBorder="1" applyAlignment="1">
      <alignment horizontal="center" vertical="distributed"/>
    </xf>
    <xf numFmtId="0" fontId="6" fillId="0" borderId="29" xfId="0" applyFont="1" applyBorder="1" applyAlignment="1">
      <alignment horizontal="center" vertical="distributed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PageLayoutView="0" workbookViewId="0" topLeftCell="A1">
      <selection activeCell="R6" sqref="R6"/>
    </sheetView>
  </sheetViews>
  <sheetFormatPr defaultColWidth="9.140625" defaultRowHeight="12.75"/>
  <cols>
    <col min="1" max="1" width="6.28125" style="0" customWidth="1"/>
    <col min="2" max="2" width="15.8515625" style="0" customWidth="1"/>
    <col min="4" max="5" width="7.28125" style="0" customWidth="1"/>
    <col min="6" max="6" width="6.57421875" style="0" customWidth="1"/>
    <col min="7" max="7" width="8.140625" style="0" customWidth="1"/>
    <col min="8" max="8" width="6.8515625" style="0" customWidth="1"/>
    <col min="9" max="9" width="7.421875" style="0" customWidth="1"/>
  </cols>
  <sheetData>
    <row r="1" spans="1:19" ht="18.75">
      <c r="A1" s="50" t="s">
        <v>3</v>
      </c>
      <c r="B1" s="50"/>
      <c r="C1" s="50"/>
      <c r="D1" s="50"/>
      <c r="E1" s="1"/>
      <c r="F1" s="1"/>
      <c r="G1" s="1"/>
      <c r="H1" s="2"/>
      <c r="I1" s="2"/>
      <c r="J1" s="2"/>
      <c r="K1" s="2"/>
      <c r="L1" s="2"/>
      <c r="M1" s="1"/>
      <c r="N1" s="1"/>
      <c r="O1" s="1"/>
      <c r="P1" s="1"/>
      <c r="Q1" s="1"/>
      <c r="R1" s="1"/>
      <c r="S1" s="1"/>
    </row>
    <row r="2" spans="1:19" ht="17.25" customHeight="1">
      <c r="A2" s="3" t="s">
        <v>4</v>
      </c>
      <c r="B2" s="3"/>
      <c r="C2" s="3"/>
      <c r="D2" s="3"/>
      <c r="E2" s="1"/>
      <c r="F2" s="1"/>
      <c r="G2" s="1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</row>
    <row r="3" spans="1:19" ht="18.75">
      <c r="A3" s="1"/>
      <c r="B3" s="4"/>
      <c r="C3" s="4"/>
      <c r="D3" s="4"/>
      <c r="E3" s="4"/>
      <c r="F3" s="5" t="s">
        <v>106</v>
      </c>
      <c r="G3" s="5"/>
      <c r="H3" s="5"/>
      <c r="I3" s="5"/>
      <c r="J3" s="5"/>
      <c r="K3" s="5"/>
      <c r="L3" s="5"/>
      <c r="M3" s="4"/>
      <c r="N3" s="4"/>
      <c r="O3" s="4"/>
      <c r="P3" s="4"/>
      <c r="Q3" s="1"/>
      <c r="R3" s="1"/>
      <c r="S3" s="1"/>
    </row>
    <row r="4" spans="1:19" ht="19.5" thickBot="1">
      <c r="A4" s="1"/>
      <c r="B4" s="6"/>
      <c r="C4" s="6"/>
      <c r="D4" s="6"/>
      <c r="E4" s="6"/>
      <c r="F4" s="51" t="s">
        <v>103</v>
      </c>
      <c r="G4" s="51"/>
      <c r="H4" s="51"/>
      <c r="I4" s="51"/>
      <c r="J4" s="51"/>
      <c r="K4" s="51"/>
      <c r="L4" s="51"/>
      <c r="M4" s="51"/>
      <c r="N4" s="6"/>
      <c r="O4" s="6"/>
      <c r="P4" s="6"/>
      <c r="Q4" s="1"/>
      <c r="R4" s="1"/>
      <c r="S4" s="1"/>
    </row>
    <row r="5" spans="1:19" ht="19.5" thickTop="1">
      <c r="A5" s="52" t="s">
        <v>0</v>
      </c>
      <c r="B5" s="55" t="s">
        <v>5</v>
      </c>
      <c r="C5" s="55"/>
      <c r="D5" s="61" t="s">
        <v>6</v>
      </c>
      <c r="E5" s="61"/>
      <c r="F5" s="61"/>
      <c r="G5" s="61"/>
      <c r="H5" s="61"/>
      <c r="I5" s="61"/>
      <c r="J5" s="61"/>
      <c r="K5" s="61"/>
      <c r="L5" s="61"/>
      <c r="M5" s="1"/>
      <c r="N5" s="55" t="s">
        <v>13</v>
      </c>
      <c r="O5" s="55" t="s">
        <v>8</v>
      </c>
      <c r="P5" s="62" t="s">
        <v>14</v>
      </c>
      <c r="Q5" s="1"/>
      <c r="R5" s="1"/>
      <c r="S5" s="1"/>
    </row>
    <row r="6" spans="1:19" ht="51" customHeight="1">
      <c r="A6" s="53"/>
      <c r="B6" s="56"/>
      <c r="C6" s="56"/>
      <c r="D6" s="48" t="s">
        <v>96</v>
      </c>
      <c r="E6" s="48" t="s">
        <v>97</v>
      </c>
      <c r="F6" s="41" t="s">
        <v>98</v>
      </c>
      <c r="G6" s="41" t="s">
        <v>102</v>
      </c>
      <c r="H6" s="41" t="s">
        <v>100</v>
      </c>
      <c r="I6" s="41" t="s">
        <v>105</v>
      </c>
      <c r="J6" s="41" t="s">
        <v>104</v>
      </c>
      <c r="K6" s="41" t="s">
        <v>91</v>
      </c>
      <c r="L6" s="41" t="s">
        <v>101</v>
      </c>
      <c r="M6" s="1" t="s">
        <v>7</v>
      </c>
      <c r="N6" s="56"/>
      <c r="O6" s="56"/>
      <c r="P6" s="63"/>
      <c r="Q6" s="1"/>
      <c r="R6" s="1"/>
      <c r="S6" s="1"/>
    </row>
    <row r="7" spans="1:19" ht="18.75">
      <c r="A7" s="53"/>
      <c r="B7" s="56"/>
      <c r="C7" s="56"/>
      <c r="D7" s="38" t="s">
        <v>9</v>
      </c>
      <c r="E7" s="38" t="s">
        <v>9</v>
      </c>
      <c r="F7" s="38" t="s">
        <v>9</v>
      </c>
      <c r="G7" s="38" t="s">
        <v>9</v>
      </c>
      <c r="H7" s="38" t="s">
        <v>9</v>
      </c>
      <c r="I7" s="38" t="s">
        <v>9</v>
      </c>
      <c r="J7" s="38" t="s">
        <v>9</v>
      </c>
      <c r="K7" s="38" t="s">
        <v>9</v>
      </c>
      <c r="L7" s="38" t="s">
        <v>9</v>
      </c>
      <c r="M7" s="1"/>
      <c r="N7" s="56"/>
      <c r="O7" s="56"/>
      <c r="P7" s="63"/>
      <c r="Q7" s="1"/>
      <c r="R7" s="1"/>
      <c r="S7" s="1"/>
    </row>
    <row r="8" spans="1:19" ht="18.75">
      <c r="A8" s="54"/>
      <c r="B8" s="57"/>
      <c r="C8" s="57"/>
      <c r="D8" s="28">
        <v>3</v>
      </c>
      <c r="E8" s="28">
        <v>1</v>
      </c>
      <c r="F8" s="28">
        <v>2</v>
      </c>
      <c r="G8" s="28">
        <v>3</v>
      </c>
      <c r="H8" s="28">
        <v>4</v>
      </c>
      <c r="I8" s="28">
        <v>2</v>
      </c>
      <c r="J8" s="28">
        <v>3</v>
      </c>
      <c r="K8" s="28">
        <v>3</v>
      </c>
      <c r="L8" s="28">
        <v>3</v>
      </c>
      <c r="M8" s="42">
        <f>SUM(D8:L8)</f>
        <v>24</v>
      </c>
      <c r="N8" s="56"/>
      <c r="O8" s="56"/>
      <c r="P8" s="63"/>
      <c r="Q8" s="1"/>
      <c r="R8" s="1"/>
      <c r="S8" s="1"/>
    </row>
    <row r="9" spans="1:19" s="14" customFormat="1" ht="18.75">
      <c r="A9" s="25">
        <v>1</v>
      </c>
      <c r="B9" s="33" t="s">
        <v>17</v>
      </c>
      <c r="C9" s="34" t="s">
        <v>1</v>
      </c>
      <c r="D9" s="40">
        <v>0</v>
      </c>
      <c r="E9" s="40">
        <v>0</v>
      </c>
      <c r="F9" s="40">
        <v>1</v>
      </c>
      <c r="G9" s="40">
        <v>2</v>
      </c>
      <c r="H9" s="40">
        <v>0</v>
      </c>
      <c r="I9" s="40">
        <v>2</v>
      </c>
      <c r="J9" s="40">
        <v>2</v>
      </c>
      <c r="K9" s="40">
        <v>0</v>
      </c>
      <c r="L9" s="40">
        <v>2</v>
      </c>
      <c r="M9" s="7">
        <f>(L9*3+K9*3+J9*3+I9*2+H9*4+G9*3+F9*2+E9*1+D9*3)/24</f>
        <v>1</v>
      </c>
      <c r="N9" s="11" t="str">
        <f aca="true" t="shared" si="0" ref="N9:N65">IF(M9="","",IF(M9&lt;1,"Kém",IF(M9&lt;2,"Yếu",IF(M9&lt;2.5,"T.Bình",IF(M9&lt;3.2,"Khá",IF(M9&lt;3.6,"Giỏi","Xuất sắc"))))))</f>
        <v>Yếu</v>
      </c>
      <c r="O9" s="19" t="str">
        <f aca="true" t="shared" si="1" ref="O9:O65">IF(M9&lt;2,"T Bình",IF(M9&lt;2.5,"Khá",IF(M9&lt;4.5,"tốt")))</f>
        <v>T Bình</v>
      </c>
      <c r="P9" s="12"/>
      <c r="Q9" s="13"/>
      <c r="R9" s="13"/>
      <c r="S9" s="13"/>
    </row>
    <row r="10" spans="1:16" s="14" customFormat="1" ht="18.75">
      <c r="A10" s="21">
        <v>2</v>
      </c>
      <c r="B10" s="33" t="s">
        <v>18</v>
      </c>
      <c r="C10" s="34" t="s">
        <v>19</v>
      </c>
      <c r="D10" s="39">
        <v>3</v>
      </c>
      <c r="E10" s="39">
        <v>4</v>
      </c>
      <c r="F10" s="39">
        <v>1</v>
      </c>
      <c r="G10" s="39">
        <v>2.5</v>
      </c>
      <c r="H10" s="39">
        <v>3.5</v>
      </c>
      <c r="I10" s="39">
        <v>3</v>
      </c>
      <c r="J10" s="39">
        <v>2.5</v>
      </c>
      <c r="K10" s="39">
        <v>1.5</v>
      </c>
      <c r="L10" s="39">
        <v>2.5</v>
      </c>
      <c r="M10" s="8">
        <f aca="true" t="shared" si="2" ref="M10:M28">(L10*3+K10*3+J10*3+I10*2+H10*4+G10*3+F10*2+E10*1+D10*3)/24</f>
        <v>2.5833333333333335</v>
      </c>
      <c r="N10" s="15" t="str">
        <f t="shared" si="0"/>
        <v>Khá</v>
      </c>
      <c r="O10" s="20" t="str">
        <f t="shared" si="1"/>
        <v>tốt</v>
      </c>
      <c r="P10" s="16"/>
    </row>
    <row r="11" spans="1:19" s="14" customFormat="1" ht="18.75">
      <c r="A11" s="25">
        <v>3</v>
      </c>
      <c r="B11" s="33" t="s">
        <v>20</v>
      </c>
      <c r="C11" s="34" t="s">
        <v>21</v>
      </c>
      <c r="D11" s="39">
        <v>0</v>
      </c>
      <c r="E11" s="39">
        <v>4</v>
      </c>
      <c r="F11" s="39">
        <v>1</v>
      </c>
      <c r="G11" s="39">
        <v>2.5</v>
      </c>
      <c r="H11" s="39">
        <v>1</v>
      </c>
      <c r="I11" s="39">
        <v>2.5</v>
      </c>
      <c r="J11" s="39">
        <v>3</v>
      </c>
      <c r="K11" s="39">
        <v>2.5</v>
      </c>
      <c r="L11" s="39">
        <v>2</v>
      </c>
      <c r="M11" s="8">
        <f t="shared" si="2"/>
        <v>1.875</v>
      </c>
      <c r="N11" s="15" t="str">
        <f t="shared" si="0"/>
        <v>Yếu</v>
      </c>
      <c r="O11" s="20" t="str">
        <f>IF(M11&lt;2,"T Bình",IF(M11&lt;2.5,"Khá",IF(M11&lt;4.5,"tốt")))</f>
        <v>T Bình</v>
      </c>
      <c r="P11" s="16"/>
      <c r="Q11" s="13"/>
      <c r="R11" s="13"/>
      <c r="S11" s="13"/>
    </row>
    <row r="12" spans="1:19" s="14" customFormat="1" ht="18.75">
      <c r="A12" s="21">
        <v>4</v>
      </c>
      <c r="B12" s="33" t="s">
        <v>18</v>
      </c>
      <c r="C12" s="34" t="s">
        <v>22</v>
      </c>
      <c r="D12" s="39">
        <v>3</v>
      </c>
      <c r="E12" s="39">
        <v>3.5</v>
      </c>
      <c r="F12" s="39">
        <v>0</v>
      </c>
      <c r="G12" s="39">
        <v>3</v>
      </c>
      <c r="H12" s="39">
        <v>3</v>
      </c>
      <c r="I12" s="39">
        <v>3.5</v>
      </c>
      <c r="J12" s="39">
        <v>2.5</v>
      </c>
      <c r="K12" s="39">
        <v>2</v>
      </c>
      <c r="L12" s="39">
        <v>3</v>
      </c>
      <c r="M12" s="8">
        <f t="shared" si="2"/>
        <v>2.625</v>
      </c>
      <c r="N12" s="15" t="s">
        <v>93</v>
      </c>
      <c r="O12" s="20" t="str">
        <f>IF(M12&lt;2,"T Bình",IF(M12&lt;2.5,"Khá",IF(M12&lt;4.5,"tốt")))</f>
        <v>tốt</v>
      </c>
      <c r="P12" s="16"/>
      <c r="Q12" s="13"/>
      <c r="R12" s="13"/>
      <c r="S12" s="13"/>
    </row>
    <row r="13" spans="1:19" s="14" customFormat="1" ht="18.75">
      <c r="A13" s="25">
        <v>5</v>
      </c>
      <c r="B13" s="33" t="s">
        <v>23</v>
      </c>
      <c r="C13" s="34" t="s">
        <v>24</v>
      </c>
      <c r="D13" s="39">
        <v>3</v>
      </c>
      <c r="E13" s="39">
        <v>4</v>
      </c>
      <c r="F13" s="39">
        <v>3</v>
      </c>
      <c r="G13" s="39">
        <v>2.5</v>
      </c>
      <c r="H13" s="39">
        <v>2</v>
      </c>
      <c r="I13" s="39">
        <v>3.5</v>
      </c>
      <c r="J13" s="39">
        <v>2</v>
      </c>
      <c r="K13" s="39">
        <v>2</v>
      </c>
      <c r="L13" s="39">
        <v>2.5</v>
      </c>
      <c r="M13" s="8">
        <f t="shared" si="2"/>
        <v>2.5416666666666665</v>
      </c>
      <c r="N13" s="15" t="str">
        <f t="shared" si="0"/>
        <v>Khá</v>
      </c>
      <c r="O13" s="20" t="str">
        <f t="shared" si="1"/>
        <v>tốt</v>
      </c>
      <c r="P13" s="16"/>
      <c r="Q13" s="13"/>
      <c r="R13" s="13"/>
      <c r="S13" s="13"/>
    </row>
    <row r="14" spans="1:19" s="14" customFormat="1" ht="18.75">
      <c r="A14" s="21">
        <v>6</v>
      </c>
      <c r="B14" s="33" t="s">
        <v>25</v>
      </c>
      <c r="C14" s="34" t="s">
        <v>26</v>
      </c>
      <c r="D14" s="39">
        <v>3</v>
      </c>
      <c r="E14" s="39">
        <v>3.5</v>
      </c>
      <c r="F14" s="39">
        <v>1.5</v>
      </c>
      <c r="G14" s="39">
        <v>2</v>
      </c>
      <c r="H14" s="39">
        <v>2</v>
      </c>
      <c r="I14" s="39">
        <v>2</v>
      </c>
      <c r="J14" s="39">
        <v>2</v>
      </c>
      <c r="K14" s="39">
        <v>2</v>
      </c>
      <c r="L14" s="39">
        <v>3</v>
      </c>
      <c r="M14" s="8">
        <f t="shared" si="2"/>
        <v>2.2708333333333335</v>
      </c>
      <c r="N14" s="15" t="str">
        <f t="shared" si="0"/>
        <v>T.Bình</v>
      </c>
      <c r="O14" s="20" t="str">
        <f t="shared" si="1"/>
        <v>Khá</v>
      </c>
      <c r="P14" s="17"/>
      <c r="Q14" s="18"/>
      <c r="R14" s="18"/>
      <c r="S14" s="18"/>
    </row>
    <row r="15" spans="1:19" s="14" customFormat="1" ht="18.75">
      <c r="A15" s="25">
        <v>7</v>
      </c>
      <c r="B15" s="33" t="s">
        <v>95</v>
      </c>
      <c r="C15" s="34" t="s">
        <v>26</v>
      </c>
      <c r="D15" s="39">
        <v>3</v>
      </c>
      <c r="E15" s="39">
        <v>3.5</v>
      </c>
      <c r="F15" s="39">
        <v>1.5</v>
      </c>
      <c r="G15" s="39">
        <v>2</v>
      </c>
      <c r="H15" s="39">
        <v>2</v>
      </c>
      <c r="I15" s="39">
        <v>3</v>
      </c>
      <c r="J15" s="39">
        <v>3</v>
      </c>
      <c r="K15" s="39">
        <v>2</v>
      </c>
      <c r="L15" s="39">
        <v>3</v>
      </c>
      <c r="M15" s="8">
        <f t="shared" si="2"/>
        <v>2.4791666666666665</v>
      </c>
      <c r="N15" s="15" t="s">
        <v>93</v>
      </c>
      <c r="O15" s="20" t="str">
        <f t="shared" si="1"/>
        <v>Khá</v>
      </c>
      <c r="P15" s="17"/>
      <c r="Q15" s="18"/>
      <c r="R15" s="18"/>
      <c r="S15" s="18"/>
    </row>
    <row r="16" spans="1:19" s="14" customFormat="1" ht="18.75">
      <c r="A16" s="21">
        <v>8</v>
      </c>
      <c r="B16" s="33" t="s">
        <v>27</v>
      </c>
      <c r="C16" s="34" t="s">
        <v>28</v>
      </c>
      <c r="D16" s="39">
        <v>2</v>
      </c>
      <c r="E16" s="39">
        <v>3.5</v>
      </c>
      <c r="F16" s="39">
        <v>2</v>
      </c>
      <c r="G16" s="39">
        <v>2</v>
      </c>
      <c r="H16" s="39">
        <v>2</v>
      </c>
      <c r="I16" s="39">
        <v>3</v>
      </c>
      <c r="J16" s="39">
        <v>1</v>
      </c>
      <c r="K16" s="39">
        <v>2</v>
      </c>
      <c r="L16" s="39">
        <v>2.5</v>
      </c>
      <c r="M16" s="8">
        <f t="shared" si="2"/>
        <v>2.0833333333333335</v>
      </c>
      <c r="N16" s="15" t="str">
        <f t="shared" si="0"/>
        <v>T.Bình</v>
      </c>
      <c r="O16" s="20" t="str">
        <f t="shared" si="1"/>
        <v>Khá</v>
      </c>
      <c r="P16" s="17"/>
      <c r="Q16" s="18"/>
      <c r="R16" s="18"/>
      <c r="S16" s="18"/>
    </row>
    <row r="17" spans="1:19" s="14" customFormat="1" ht="18.75">
      <c r="A17" s="25">
        <v>9</v>
      </c>
      <c r="B17" s="33" t="s">
        <v>29</v>
      </c>
      <c r="C17" s="34" t="s">
        <v>28</v>
      </c>
      <c r="D17" s="39">
        <v>0</v>
      </c>
      <c r="E17" s="39">
        <v>0</v>
      </c>
      <c r="F17" s="39">
        <v>1</v>
      </c>
      <c r="G17" s="39">
        <v>1.5</v>
      </c>
      <c r="H17" s="39">
        <v>0</v>
      </c>
      <c r="I17" s="39">
        <v>3</v>
      </c>
      <c r="J17" s="39">
        <v>2</v>
      </c>
      <c r="K17" s="39">
        <v>2</v>
      </c>
      <c r="L17" s="39">
        <v>2.5</v>
      </c>
      <c r="M17" s="8">
        <f t="shared" si="2"/>
        <v>1.3333333333333333</v>
      </c>
      <c r="N17" s="15" t="str">
        <f t="shared" si="0"/>
        <v>Yếu</v>
      </c>
      <c r="O17" s="20" t="str">
        <f t="shared" si="1"/>
        <v>T Bình</v>
      </c>
      <c r="P17" s="17"/>
      <c r="Q17" s="18"/>
      <c r="R17" s="18"/>
      <c r="S17" s="18"/>
    </row>
    <row r="18" spans="1:19" s="14" customFormat="1" ht="18.75">
      <c r="A18" s="21">
        <v>10</v>
      </c>
      <c r="B18" s="33" t="s">
        <v>30</v>
      </c>
      <c r="C18" s="34" t="s">
        <v>31</v>
      </c>
      <c r="D18" s="15">
        <v>2</v>
      </c>
      <c r="E18" s="15">
        <v>3.5</v>
      </c>
      <c r="F18" s="15">
        <v>2</v>
      </c>
      <c r="G18" s="15">
        <v>2</v>
      </c>
      <c r="H18" s="15">
        <v>2</v>
      </c>
      <c r="I18" s="15">
        <v>2.5</v>
      </c>
      <c r="J18" s="15">
        <v>2</v>
      </c>
      <c r="K18" s="15">
        <v>2</v>
      </c>
      <c r="L18" s="15">
        <v>3</v>
      </c>
      <c r="M18" s="8">
        <f t="shared" si="2"/>
        <v>2.2291666666666665</v>
      </c>
      <c r="N18" s="15" t="str">
        <f t="shared" si="0"/>
        <v>T.Bình</v>
      </c>
      <c r="O18" s="20" t="str">
        <f t="shared" si="1"/>
        <v>Khá</v>
      </c>
      <c r="P18" s="16"/>
      <c r="Q18" s="13"/>
      <c r="R18" s="13"/>
      <c r="S18" s="13"/>
    </row>
    <row r="19" spans="1:19" s="14" customFormat="1" ht="18.75">
      <c r="A19" s="25">
        <v>11</v>
      </c>
      <c r="B19" s="33" t="s">
        <v>25</v>
      </c>
      <c r="C19" s="34" t="s">
        <v>32</v>
      </c>
      <c r="D19" s="15">
        <v>2</v>
      </c>
      <c r="E19" s="15">
        <v>4</v>
      </c>
      <c r="F19" s="15">
        <v>2</v>
      </c>
      <c r="G19" s="15">
        <v>2.5</v>
      </c>
      <c r="H19" s="15">
        <v>1</v>
      </c>
      <c r="I19" s="15">
        <v>2.5</v>
      </c>
      <c r="J19" s="15">
        <v>2</v>
      </c>
      <c r="K19" s="15">
        <v>1</v>
      </c>
      <c r="L19" s="15">
        <v>2</v>
      </c>
      <c r="M19" s="8">
        <f t="shared" si="2"/>
        <v>1.8958333333333333</v>
      </c>
      <c r="N19" s="15" t="str">
        <f t="shared" si="0"/>
        <v>Yếu</v>
      </c>
      <c r="O19" s="20" t="str">
        <f t="shared" si="1"/>
        <v>T Bình</v>
      </c>
      <c r="P19" s="16"/>
      <c r="Q19" s="13"/>
      <c r="R19" s="13"/>
      <c r="S19" s="13"/>
    </row>
    <row r="20" spans="1:19" s="14" customFormat="1" ht="18.75">
      <c r="A20" s="21">
        <v>12</v>
      </c>
      <c r="B20" s="33" t="s">
        <v>18</v>
      </c>
      <c r="C20" s="34" t="s">
        <v>33</v>
      </c>
      <c r="D20" s="15"/>
      <c r="E20" s="15"/>
      <c r="F20" s="15"/>
      <c r="G20" s="15"/>
      <c r="H20" s="15"/>
      <c r="I20" s="15"/>
      <c r="J20" s="15"/>
      <c r="K20" s="15"/>
      <c r="L20" s="15"/>
      <c r="M20" s="8">
        <f t="shared" si="2"/>
        <v>0</v>
      </c>
      <c r="N20" s="15"/>
      <c r="O20" s="20"/>
      <c r="P20" s="16"/>
      <c r="Q20" s="13"/>
      <c r="R20" s="13"/>
      <c r="S20" s="13"/>
    </row>
    <row r="21" spans="1:16" s="14" customFormat="1" ht="18.75">
      <c r="A21" s="25">
        <v>13</v>
      </c>
      <c r="B21" s="33" t="s">
        <v>18</v>
      </c>
      <c r="C21" s="34" t="s">
        <v>34</v>
      </c>
      <c r="D21" s="15">
        <v>3</v>
      </c>
      <c r="E21" s="15">
        <v>3.5</v>
      </c>
      <c r="F21" s="15">
        <v>1</v>
      </c>
      <c r="G21" s="15">
        <v>3</v>
      </c>
      <c r="H21" s="15">
        <v>2</v>
      </c>
      <c r="I21" s="15">
        <v>2.5</v>
      </c>
      <c r="J21" s="15">
        <v>2</v>
      </c>
      <c r="K21" s="15">
        <v>2</v>
      </c>
      <c r="L21" s="15">
        <v>2.5</v>
      </c>
      <c r="M21" s="8">
        <f t="shared" si="2"/>
        <v>2.3333333333333335</v>
      </c>
      <c r="N21" s="15" t="str">
        <f t="shared" si="0"/>
        <v>T.Bình</v>
      </c>
      <c r="O21" s="20" t="str">
        <f t="shared" si="1"/>
        <v>Khá</v>
      </c>
      <c r="P21" s="16"/>
    </row>
    <row r="22" spans="1:16" s="14" customFormat="1" ht="18.75">
      <c r="A22" s="21">
        <v>14</v>
      </c>
      <c r="B22" s="33" t="s">
        <v>35</v>
      </c>
      <c r="C22" s="34" t="s">
        <v>34</v>
      </c>
      <c r="D22" s="15">
        <v>2</v>
      </c>
      <c r="E22" s="15">
        <v>3.5</v>
      </c>
      <c r="F22" s="15">
        <v>3</v>
      </c>
      <c r="G22" s="15">
        <v>2</v>
      </c>
      <c r="H22" s="15">
        <v>1.5</v>
      </c>
      <c r="I22" s="15">
        <v>2.5</v>
      </c>
      <c r="J22" s="15">
        <v>2</v>
      </c>
      <c r="K22" s="15">
        <v>3</v>
      </c>
      <c r="L22" s="15">
        <v>2.5</v>
      </c>
      <c r="M22" s="8">
        <f t="shared" si="2"/>
        <v>2.2916666666666665</v>
      </c>
      <c r="N22" s="15" t="str">
        <f t="shared" si="0"/>
        <v>T.Bình</v>
      </c>
      <c r="O22" s="20" t="str">
        <f t="shared" si="1"/>
        <v>Khá</v>
      </c>
      <c r="P22" s="16"/>
    </row>
    <row r="23" spans="1:16" s="14" customFormat="1" ht="18.75">
      <c r="A23" s="25">
        <v>15</v>
      </c>
      <c r="B23" s="33" t="s">
        <v>36</v>
      </c>
      <c r="C23" s="34" t="s">
        <v>37</v>
      </c>
      <c r="D23" s="15">
        <v>2</v>
      </c>
      <c r="E23" s="15">
        <v>3</v>
      </c>
      <c r="F23" s="15">
        <v>3</v>
      </c>
      <c r="G23" s="15">
        <v>1.5</v>
      </c>
      <c r="H23" s="15">
        <v>2</v>
      </c>
      <c r="I23" s="15">
        <v>3</v>
      </c>
      <c r="J23" s="15">
        <v>1</v>
      </c>
      <c r="K23" s="15">
        <v>3</v>
      </c>
      <c r="L23" s="15">
        <v>2</v>
      </c>
      <c r="M23" s="8">
        <f t="shared" si="2"/>
        <v>2.1458333333333335</v>
      </c>
      <c r="N23" s="15" t="str">
        <f t="shared" si="0"/>
        <v>T.Bình</v>
      </c>
      <c r="O23" s="20" t="str">
        <f t="shared" si="1"/>
        <v>Khá</v>
      </c>
      <c r="P23" s="16"/>
    </row>
    <row r="24" spans="1:16" s="14" customFormat="1" ht="18.75">
      <c r="A24" s="21">
        <v>16</v>
      </c>
      <c r="B24" s="33" t="s">
        <v>38</v>
      </c>
      <c r="C24" s="34" t="s">
        <v>39</v>
      </c>
      <c r="D24" s="15">
        <v>1.5</v>
      </c>
      <c r="E24" s="15">
        <v>4</v>
      </c>
      <c r="F24" s="15">
        <v>3.5</v>
      </c>
      <c r="G24" s="15">
        <v>3</v>
      </c>
      <c r="H24" s="15">
        <v>2</v>
      </c>
      <c r="I24" s="15">
        <v>3.5</v>
      </c>
      <c r="J24" s="15">
        <v>2.5</v>
      </c>
      <c r="K24" s="15">
        <v>2.5</v>
      </c>
      <c r="L24" s="15">
        <v>3</v>
      </c>
      <c r="M24" s="8">
        <f t="shared" si="2"/>
        <v>2.6458333333333335</v>
      </c>
      <c r="N24" s="15" t="s">
        <v>93</v>
      </c>
      <c r="O24" s="20" t="str">
        <f t="shared" si="1"/>
        <v>tốt</v>
      </c>
      <c r="P24" s="16"/>
    </row>
    <row r="25" spans="1:16" s="14" customFormat="1" ht="18.75">
      <c r="A25" s="25">
        <v>17</v>
      </c>
      <c r="B25" s="33" t="s">
        <v>40</v>
      </c>
      <c r="C25" s="34" t="s">
        <v>41</v>
      </c>
      <c r="D25" s="15"/>
      <c r="E25" s="15"/>
      <c r="F25" s="15"/>
      <c r="G25" s="15"/>
      <c r="H25" s="15"/>
      <c r="I25" s="15"/>
      <c r="J25" s="15"/>
      <c r="K25" s="15"/>
      <c r="L25" s="15"/>
      <c r="M25" s="8">
        <f t="shared" si="2"/>
        <v>0</v>
      </c>
      <c r="N25" s="15"/>
      <c r="O25" s="20"/>
      <c r="P25" s="49"/>
    </row>
    <row r="26" spans="1:16" s="14" customFormat="1" ht="18.75">
      <c r="A26" s="21">
        <v>18</v>
      </c>
      <c r="B26" s="33" t="s">
        <v>92</v>
      </c>
      <c r="C26" s="34" t="s">
        <v>42</v>
      </c>
      <c r="D26" s="15">
        <v>3</v>
      </c>
      <c r="E26" s="15">
        <v>3.5</v>
      </c>
      <c r="F26" s="15">
        <v>1.5</v>
      </c>
      <c r="G26" s="15">
        <v>3</v>
      </c>
      <c r="H26" s="15">
        <v>2</v>
      </c>
      <c r="I26" s="15">
        <v>3</v>
      </c>
      <c r="J26" s="15">
        <v>2.5</v>
      </c>
      <c r="K26" s="15">
        <v>3</v>
      </c>
      <c r="L26" s="15">
        <v>2.5</v>
      </c>
      <c r="M26" s="8">
        <f t="shared" si="2"/>
        <v>2.6041666666666665</v>
      </c>
      <c r="N26" s="15" t="str">
        <f t="shared" si="0"/>
        <v>Khá</v>
      </c>
      <c r="O26" s="20" t="str">
        <f>IF(M26&lt;2,"T Bình",IF(M26&lt;2.5,"Khá",IF(M26&lt;4.5,"tốt")))</f>
        <v>tốt</v>
      </c>
      <c r="P26" s="49"/>
    </row>
    <row r="27" spans="1:16" s="14" customFormat="1" ht="18.75">
      <c r="A27" s="25">
        <v>19</v>
      </c>
      <c r="B27" s="33" t="s">
        <v>43</v>
      </c>
      <c r="C27" s="34" t="s">
        <v>42</v>
      </c>
      <c r="D27" s="15">
        <v>1.5</v>
      </c>
      <c r="E27" s="15">
        <v>3.5</v>
      </c>
      <c r="F27" s="15">
        <v>1</v>
      </c>
      <c r="G27" s="15">
        <v>3</v>
      </c>
      <c r="H27" s="15">
        <v>2</v>
      </c>
      <c r="I27" s="15">
        <v>2.5</v>
      </c>
      <c r="J27" s="15">
        <v>2</v>
      </c>
      <c r="K27" s="15">
        <v>2.5</v>
      </c>
      <c r="L27" s="15">
        <v>3</v>
      </c>
      <c r="M27" s="8">
        <f t="shared" si="2"/>
        <v>2.2708333333333335</v>
      </c>
      <c r="N27" s="15" t="str">
        <f t="shared" si="0"/>
        <v>T.Bình</v>
      </c>
      <c r="O27" s="20" t="str">
        <f>IF(M27&lt;2,"T Bình",IF(M27&lt;2.5,"Khá",IF(M27&lt;4.5,"tốt")))</f>
        <v>Khá</v>
      </c>
      <c r="P27" s="49"/>
    </row>
    <row r="28" spans="1:16" s="14" customFormat="1" ht="19.5" thickBot="1">
      <c r="A28" s="21">
        <v>20</v>
      </c>
      <c r="B28" s="33" t="s">
        <v>44</v>
      </c>
      <c r="C28" s="34" t="s">
        <v>45</v>
      </c>
      <c r="D28" s="15">
        <v>2.5</v>
      </c>
      <c r="E28" s="15">
        <v>3.5</v>
      </c>
      <c r="F28" s="15">
        <v>1.5</v>
      </c>
      <c r="G28" s="15">
        <v>3</v>
      </c>
      <c r="H28" s="15">
        <v>2.5</v>
      </c>
      <c r="I28" s="15">
        <v>3</v>
      </c>
      <c r="J28" s="15">
        <v>2</v>
      </c>
      <c r="K28" s="15">
        <v>2</v>
      </c>
      <c r="L28" s="15">
        <v>3</v>
      </c>
      <c r="M28" s="43">
        <f t="shared" si="2"/>
        <v>2.5</v>
      </c>
      <c r="N28" s="15" t="str">
        <f t="shared" si="0"/>
        <v>Khá</v>
      </c>
      <c r="O28" s="20" t="str">
        <f>IF(M28&lt;2,"T Bình",IF(M28&lt;2.5,"Khá",IF(M28&lt;4.5,"tốt")))</f>
        <v>tốt</v>
      </c>
      <c r="P28" s="49"/>
    </row>
    <row r="29" spans="1:19" ht="19.5" thickTop="1">
      <c r="A29" s="52" t="s">
        <v>0</v>
      </c>
      <c r="B29" s="55" t="s">
        <v>5</v>
      </c>
      <c r="C29" s="55"/>
      <c r="D29" s="61"/>
      <c r="E29" s="61"/>
      <c r="F29" s="61"/>
      <c r="G29" s="61"/>
      <c r="H29" s="61"/>
      <c r="I29" s="61"/>
      <c r="J29" s="61"/>
      <c r="K29" s="61"/>
      <c r="L29" s="61"/>
      <c r="M29" s="55" t="s">
        <v>7</v>
      </c>
      <c r="N29" s="55" t="s">
        <v>13</v>
      </c>
      <c r="O29" s="55" t="s">
        <v>8</v>
      </c>
      <c r="P29" s="62" t="s">
        <v>14</v>
      </c>
      <c r="Q29" s="1"/>
      <c r="R29" s="1"/>
      <c r="S29" s="1"/>
    </row>
    <row r="30" spans="1:19" ht="47.25" customHeight="1">
      <c r="A30" s="53"/>
      <c r="B30" s="56"/>
      <c r="C30" s="56"/>
      <c r="D30" s="22" t="s">
        <v>96</v>
      </c>
      <c r="E30" s="22" t="s">
        <v>97</v>
      </c>
      <c r="F30" s="22" t="s">
        <v>98</v>
      </c>
      <c r="G30" s="22" t="s">
        <v>99</v>
      </c>
      <c r="H30" s="22" t="s">
        <v>100</v>
      </c>
      <c r="I30" s="41" t="s">
        <v>105</v>
      </c>
      <c r="J30" s="41" t="s">
        <v>104</v>
      </c>
      <c r="K30" s="41" t="s">
        <v>91</v>
      </c>
      <c r="L30" s="22" t="s">
        <v>101</v>
      </c>
      <c r="M30" s="56"/>
      <c r="N30" s="56"/>
      <c r="O30" s="56"/>
      <c r="P30" s="63"/>
      <c r="Q30" s="1"/>
      <c r="R30" s="1"/>
      <c r="S30" s="1"/>
    </row>
    <row r="31" spans="1:19" ht="18.75">
      <c r="A31" s="53"/>
      <c r="B31" s="56"/>
      <c r="C31" s="56"/>
      <c r="D31" s="38" t="s">
        <v>9</v>
      </c>
      <c r="E31" s="38" t="s">
        <v>9</v>
      </c>
      <c r="F31" s="38" t="s">
        <v>9</v>
      </c>
      <c r="G31" s="38" t="s">
        <v>9</v>
      </c>
      <c r="H31" s="38" t="s">
        <v>9</v>
      </c>
      <c r="I31" s="38" t="s">
        <v>9</v>
      </c>
      <c r="J31" s="38" t="s">
        <v>9</v>
      </c>
      <c r="K31" s="38" t="s">
        <v>9</v>
      </c>
      <c r="L31" s="38" t="s">
        <v>9</v>
      </c>
      <c r="M31" s="56"/>
      <c r="N31" s="56"/>
      <c r="O31" s="56"/>
      <c r="P31" s="63"/>
      <c r="Q31" s="1"/>
      <c r="R31" s="1"/>
      <c r="S31" s="1"/>
    </row>
    <row r="32" spans="1:19" ht="18.75">
      <c r="A32" s="54"/>
      <c r="B32" s="57"/>
      <c r="C32" s="57"/>
      <c r="D32" s="28">
        <v>3</v>
      </c>
      <c r="E32" s="28">
        <v>1</v>
      </c>
      <c r="F32" s="28">
        <v>2</v>
      </c>
      <c r="G32" s="27">
        <v>3</v>
      </c>
      <c r="H32" s="28">
        <v>4</v>
      </c>
      <c r="I32" s="28">
        <v>2</v>
      </c>
      <c r="J32" s="28">
        <v>3</v>
      </c>
      <c r="K32" s="28">
        <v>3</v>
      </c>
      <c r="L32" s="28">
        <v>3</v>
      </c>
      <c r="M32" s="56"/>
      <c r="N32" s="56"/>
      <c r="O32" s="56"/>
      <c r="P32" s="63"/>
      <c r="Q32" s="1"/>
      <c r="R32" s="1"/>
      <c r="S32" s="1"/>
    </row>
    <row r="33" spans="1:16" s="14" customFormat="1" ht="18.75">
      <c r="A33" s="21">
        <v>21</v>
      </c>
      <c r="B33" s="33" t="s">
        <v>18</v>
      </c>
      <c r="C33" s="34" t="s">
        <v>46</v>
      </c>
      <c r="D33" s="15">
        <v>2</v>
      </c>
      <c r="E33" s="15">
        <v>3.5</v>
      </c>
      <c r="F33" s="15">
        <v>1.5</v>
      </c>
      <c r="G33" s="15">
        <v>2</v>
      </c>
      <c r="H33" s="15">
        <v>1</v>
      </c>
      <c r="I33" s="15">
        <v>2.5</v>
      </c>
      <c r="J33" s="15">
        <v>2</v>
      </c>
      <c r="K33" s="15">
        <v>3</v>
      </c>
      <c r="L33" s="15">
        <v>3</v>
      </c>
      <c r="M33" s="8">
        <f aca="true" t="shared" si="3" ref="M33:M56">(L33*3+K33*3+J33*3+I33*2+H33*4+G33*3+F33*2+E33*1+D33*3)/24</f>
        <v>2.1458333333333335</v>
      </c>
      <c r="N33" s="15" t="str">
        <f t="shared" si="0"/>
        <v>T.Bình</v>
      </c>
      <c r="O33" s="20" t="str">
        <f t="shared" si="1"/>
        <v>Khá</v>
      </c>
      <c r="P33" s="16"/>
    </row>
    <row r="34" spans="1:16" s="14" customFormat="1" ht="18.75">
      <c r="A34" s="21">
        <v>22</v>
      </c>
      <c r="B34" s="33" t="s">
        <v>47</v>
      </c>
      <c r="C34" s="34" t="s">
        <v>48</v>
      </c>
      <c r="D34" s="15">
        <v>2</v>
      </c>
      <c r="E34" s="15">
        <v>3</v>
      </c>
      <c r="F34" s="15">
        <v>1</v>
      </c>
      <c r="G34" s="15">
        <v>2</v>
      </c>
      <c r="H34" s="15">
        <v>1.5</v>
      </c>
      <c r="I34" s="15">
        <v>2.5</v>
      </c>
      <c r="J34" s="15">
        <v>3</v>
      </c>
      <c r="K34" s="15">
        <v>3</v>
      </c>
      <c r="L34" s="15">
        <v>2.5</v>
      </c>
      <c r="M34" s="8">
        <f t="shared" si="3"/>
        <v>2.2291666666666665</v>
      </c>
      <c r="N34" s="15" t="str">
        <f t="shared" si="0"/>
        <v>T.Bình</v>
      </c>
      <c r="O34" s="20" t="str">
        <f t="shared" si="1"/>
        <v>Khá</v>
      </c>
      <c r="P34" s="16"/>
    </row>
    <row r="35" spans="1:16" s="14" customFormat="1" ht="18.75">
      <c r="A35" s="21">
        <v>23</v>
      </c>
      <c r="B35" s="33" t="s">
        <v>49</v>
      </c>
      <c r="C35" s="34" t="s">
        <v>50</v>
      </c>
      <c r="D35" s="15">
        <v>3.5</v>
      </c>
      <c r="E35" s="15">
        <v>4</v>
      </c>
      <c r="F35" s="15">
        <v>3</v>
      </c>
      <c r="G35" s="15">
        <v>3</v>
      </c>
      <c r="H35" s="15">
        <v>2</v>
      </c>
      <c r="I35" s="15">
        <v>3.5</v>
      </c>
      <c r="J35" s="15">
        <v>2</v>
      </c>
      <c r="K35" s="15">
        <v>3</v>
      </c>
      <c r="L35" s="15">
        <v>2.5</v>
      </c>
      <c r="M35" s="8">
        <f t="shared" si="3"/>
        <v>2.7916666666666665</v>
      </c>
      <c r="N35" s="15" t="str">
        <f t="shared" si="0"/>
        <v>Khá</v>
      </c>
      <c r="O35" s="20" t="str">
        <f t="shared" si="1"/>
        <v>tốt</v>
      </c>
      <c r="P35" s="17"/>
    </row>
    <row r="36" spans="1:16" s="14" customFormat="1" ht="18.75">
      <c r="A36" s="21">
        <v>24</v>
      </c>
      <c r="B36" s="33" t="s">
        <v>51</v>
      </c>
      <c r="C36" s="34" t="s">
        <v>15</v>
      </c>
      <c r="D36" s="15">
        <v>1.5</v>
      </c>
      <c r="E36" s="15">
        <v>3.5</v>
      </c>
      <c r="F36" s="15">
        <v>1.5</v>
      </c>
      <c r="G36" s="15">
        <v>3</v>
      </c>
      <c r="H36" s="15">
        <v>1</v>
      </c>
      <c r="I36" s="15">
        <v>3.5</v>
      </c>
      <c r="J36" s="15">
        <v>2.5</v>
      </c>
      <c r="K36" s="15">
        <v>2</v>
      </c>
      <c r="L36" s="15">
        <v>3</v>
      </c>
      <c r="M36" s="8">
        <f t="shared" si="3"/>
        <v>2.2291666666666665</v>
      </c>
      <c r="N36" s="29" t="str">
        <f t="shared" si="0"/>
        <v>T.Bình</v>
      </c>
      <c r="O36" s="30" t="str">
        <f t="shared" si="1"/>
        <v>Khá</v>
      </c>
      <c r="P36" s="31"/>
    </row>
    <row r="37" spans="1:16" s="14" customFormat="1" ht="18.75">
      <c r="A37" s="21">
        <v>25</v>
      </c>
      <c r="B37" s="33" t="s">
        <v>52</v>
      </c>
      <c r="C37" s="34" t="s">
        <v>53</v>
      </c>
      <c r="D37" s="39">
        <v>0</v>
      </c>
      <c r="E37" s="39">
        <v>3</v>
      </c>
      <c r="F37" s="39">
        <v>1.5</v>
      </c>
      <c r="G37" s="39">
        <v>1</v>
      </c>
      <c r="H37" s="39">
        <v>0</v>
      </c>
      <c r="I37" s="39">
        <v>2</v>
      </c>
      <c r="J37" s="39">
        <v>2</v>
      </c>
      <c r="K37" s="39">
        <v>0</v>
      </c>
      <c r="L37" s="39">
        <v>3</v>
      </c>
      <c r="M37" s="8">
        <f t="shared" si="3"/>
        <v>1.1666666666666667</v>
      </c>
      <c r="N37" s="15" t="str">
        <f t="shared" si="0"/>
        <v>Yếu</v>
      </c>
      <c r="O37" s="20" t="str">
        <f t="shared" si="1"/>
        <v>T Bình</v>
      </c>
      <c r="P37" s="16"/>
    </row>
    <row r="38" spans="1:16" s="14" customFormat="1" ht="18.75">
      <c r="A38" s="21">
        <v>26</v>
      </c>
      <c r="B38" s="33" t="s">
        <v>54</v>
      </c>
      <c r="C38" s="34" t="s">
        <v>55</v>
      </c>
      <c r="D38" s="39">
        <v>2</v>
      </c>
      <c r="E38" s="39">
        <v>4</v>
      </c>
      <c r="F38" s="39">
        <v>2.5</v>
      </c>
      <c r="G38" s="39">
        <v>3</v>
      </c>
      <c r="H38" s="39">
        <v>2</v>
      </c>
      <c r="I38" s="39">
        <v>2.5</v>
      </c>
      <c r="J38" s="39">
        <v>2.5</v>
      </c>
      <c r="K38" s="39">
        <v>3</v>
      </c>
      <c r="L38" s="39">
        <v>2.5</v>
      </c>
      <c r="M38" s="8">
        <f t="shared" si="3"/>
        <v>2.5416666666666665</v>
      </c>
      <c r="N38" s="15" t="str">
        <f t="shared" si="0"/>
        <v>Khá</v>
      </c>
      <c r="O38" s="20" t="str">
        <f t="shared" si="1"/>
        <v>tốt</v>
      </c>
      <c r="P38" s="16"/>
    </row>
    <row r="39" spans="1:16" s="14" customFormat="1" ht="18.75">
      <c r="A39" s="21">
        <v>27</v>
      </c>
      <c r="B39" s="33" t="s">
        <v>56</v>
      </c>
      <c r="C39" s="34" t="s">
        <v>57</v>
      </c>
      <c r="D39" s="39">
        <v>2.5</v>
      </c>
      <c r="E39" s="39">
        <v>4</v>
      </c>
      <c r="F39" s="39">
        <v>1</v>
      </c>
      <c r="G39" s="39">
        <v>2</v>
      </c>
      <c r="H39" s="39">
        <v>1.5</v>
      </c>
      <c r="I39" s="39">
        <v>3</v>
      </c>
      <c r="J39" s="39">
        <v>3</v>
      </c>
      <c r="K39" s="39">
        <v>3</v>
      </c>
      <c r="L39" s="39">
        <v>2.5</v>
      </c>
      <c r="M39" s="8">
        <f t="shared" si="3"/>
        <v>2.375</v>
      </c>
      <c r="N39" s="15" t="str">
        <f t="shared" si="0"/>
        <v>T.Bình</v>
      </c>
      <c r="O39" s="20" t="str">
        <f t="shared" si="1"/>
        <v>Khá</v>
      </c>
      <c r="P39" s="16"/>
    </row>
    <row r="40" spans="1:16" s="14" customFormat="1" ht="18.75">
      <c r="A40" s="21">
        <v>28</v>
      </c>
      <c r="B40" s="33" t="s">
        <v>58</v>
      </c>
      <c r="C40" s="34" t="s">
        <v>59</v>
      </c>
      <c r="D40" s="39"/>
      <c r="E40" s="39"/>
      <c r="F40" s="39"/>
      <c r="G40" s="39"/>
      <c r="H40" s="39"/>
      <c r="I40" s="39"/>
      <c r="J40" s="39"/>
      <c r="K40" s="39"/>
      <c r="L40" s="39"/>
      <c r="M40" s="8">
        <f t="shared" si="3"/>
        <v>0</v>
      </c>
      <c r="N40" s="15"/>
      <c r="O40" s="20"/>
      <c r="P40" s="16"/>
    </row>
    <row r="41" spans="1:16" s="14" customFormat="1" ht="18.75">
      <c r="A41" s="21">
        <v>29</v>
      </c>
      <c r="B41" s="33" t="s">
        <v>17</v>
      </c>
      <c r="C41" s="34" t="s">
        <v>60</v>
      </c>
      <c r="D41" s="39">
        <v>3.5</v>
      </c>
      <c r="E41" s="39">
        <v>4</v>
      </c>
      <c r="F41" s="39">
        <v>1.5</v>
      </c>
      <c r="G41" s="39">
        <v>3</v>
      </c>
      <c r="H41" s="39">
        <v>1</v>
      </c>
      <c r="I41" s="39">
        <v>4</v>
      </c>
      <c r="J41" s="39">
        <v>3</v>
      </c>
      <c r="K41" s="39">
        <v>3</v>
      </c>
      <c r="L41" s="39">
        <v>2.5</v>
      </c>
      <c r="M41" s="8">
        <f t="shared" si="3"/>
        <v>2.6666666666666665</v>
      </c>
      <c r="N41" s="15" t="s">
        <v>93</v>
      </c>
      <c r="O41" s="20" t="str">
        <f t="shared" si="1"/>
        <v>tốt</v>
      </c>
      <c r="P41" s="16"/>
    </row>
    <row r="42" spans="1:16" s="14" customFormat="1" ht="18.75">
      <c r="A42" s="21">
        <v>30</v>
      </c>
      <c r="B42" s="33" t="s">
        <v>61</v>
      </c>
      <c r="C42" s="34" t="s">
        <v>62</v>
      </c>
      <c r="D42" s="39">
        <v>3</v>
      </c>
      <c r="E42" s="39">
        <v>3.5</v>
      </c>
      <c r="F42" s="39">
        <v>3</v>
      </c>
      <c r="G42" s="39">
        <v>3.5</v>
      </c>
      <c r="H42" s="39">
        <v>2.5</v>
      </c>
      <c r="I42" s="39">
        <v>3</v>
      </c>
      <c r="J42" s="39">
        <v>2.5</v>
      </c>
      <c r="K42" s="39">
        <v>3.5</v>
      </c>
      <c r="L42" s="39">
        <v>3</v>
      </c>
      <c r="M42" s="8">
        <f t="shared" si="3"/>
        <v>3</v>
      </c>
      <c r="N42" s="15" t="s">
        <v>94</v>
      </c>
      <c r="O42" s="20" t="str">
        <f t="shared" si="1"/>
        <v>tốt</v>
      </c>
      <c r="P42" s="16"/>
    </row>
    <row r="43" spans="1:16" s="14" customFormat="1" ht="18.75">
      <c r="A43" s="21">
        <v>31</v>
      </c>
      <c r="B43" s="33" t="s">
        <v>63</v>
      </c>
      <c r="C43" s="34" t="s">
        <v>64</v>
      </c>
      <c r="D43" s="39"/>
      <c r="E43" s="39"/>
      <c r="F43" s="39"/>
      <c r="G43" s="39"/>
      <c r="H43" s="39"/>
      <c r="I43" s="39"/>
      <c r="J43" s="39"/>
      <c r="K43" s="39"/>
      <c r="L43" s="39"/>
      <c r="M43" s="8">
        <f t="shared" si="3"/>
        <v>0</v>
      </c>
      <c r="N43" s="15"/>
      <c r="O43" s="20"/>
      <c r="P43" s="16"/>
    </row>
    <row r="44" spans="1:16" s="14" customFormat="1" ht="18.75">
      <c r="A44" s="21">
        <v>32</v>
      </c>
      <c r="B44" s="33" t="s">
        <v>65</v>
      </c>
      <c r="C44" s="34" t="s">
        <v>66</v>
      </c>
      <c r="D44" s="39">
        <v>1.5</v>
      </c>
      <c r="E44" s="39">
        <v>3</v>
      </c>
      <c r="F44" s="39">
        <v>1.5</v>
      </c>
      <c r="G44" s="39">
        <v>2</v>
      </c>
      <c r="H44" s="39">
        <v>1.5</v>
      </c>
      <c r="I44" s="39">
        <v>3</v>
      </c>
      <c r="J44" s="39">
        <v>2.5</v>
      </c>
      <c r="K44" s="39">
        <v>2</v>
      </c>
      <c r="L44" s="39">
        <v>3</v>
      </c>
      <c r="M44" s="8">
        <f t="shared" si="3"/>
        <v>2.125</v>
      </c>
      <c r="N44" s="15" t="str">
        <f t="shared" si="0"/>
        <v>T.Bình</v>
      </c>
      <c r="O44" s="20" t="str">
        <f t="shared" si="1"/>
        <v>Khá</v>
      </c>
      <c r="P44" s="16"/>
    </row>
    <row r="45" spans="1:16" s="14" customFormat="1" ht="18.75">
      <c r="A45" s="21">
        <v>33</v>
      </c>
      <c r="B45" s="33" t="s">
        <v>67</v>
      </c>
      <c r="C45" s="34" t="s">
        <v>66</v>
      </c>
      <c r="D45" s="39">
        <v>2</v>
      </c>
      <c r="E45" s="39">
        <v>3</v>
      </c>
      <c r="F45" s="39">
        <v>1.5</v>
      </c>
      <c r="G45" s="39">
        <v>3</v>
      </c>
      <c r="H45" s="39">
        <v>1</v>
      </c>
      <c r="I45" s="39">
        <v>2.5</v>
      </c>
      <c r="J45" s="39">
        <v>2</v>
      </c>
      <c r="K45" s="39">
        <v>3</v>
      </c>
      <c r="L45" s="39">
        <v>3</v>
      </c>
      <c r="M45" s="8">
        <f t="shared" si="3"/>
        <v>2.25</v>
      </c>
      <c r="N45" s="15" t="str">
        <f t="shared" si="0"/>
        <v>T.Bình</v>
      </c>
      <c r="O45" s="20" t="str">
        <f t="shared" si="1"/>
        <v>Khá</v>
      </c>
      <c r="P45" s="16"/>
    </row>
    <row r="46" spans="1:16" s="14" customFormat="1" ht="18.75">
      <c r="A46" s="21">
        <v>34</v>
      </c>
      <c r="B46" s="33" t="s">
        <v>68</v>
      </c>
      <c r="C46" s="34" t="s">
        <v>66</v>
      </c>
      <c r="D46" s="39">
        <v>0</v>
      </c>
      <c r="E46" s="39">
        <v>3</v>
      </c>
      <c r="F46" s="39">
        <v>1</v>
      </c>
      <c r="G46" s="39">
        <v>1.5</v>
      </c>
      <c r="H46" s="39">
        <v>0</v>
      </c>
      <c r="I46" s="39">
        <v>2</v>
      </c>
      <c r="J46" s="39">
        <v>2</v>
      </c>
      <c r="K46" s="39">
        <v>0</v>
      </c>
      <c r="L46" s="39">
        <v>3</v>
      </c>
      <c r="M46" s="8">
        <f t="shared" si="3"/>
        <v>1.1875</v>
      </c>
      <c r="N46" s="15" t="str">
        <f t="shared" si="0"/>
        <v>Yếu</v>
      </c>
      <c r="O46" s="20" t="str">
        <f t="shared" si="1"/>
        <v>T Bình</v>
      </c>
      <c r="P46" s="16"/>
    </row>
    <row r="47" spans="1:16" s="14" customFormat="1" ht="18.75">
      <c r="A47" s="21">
        <v>35</v>
      </c>
      <c r="B47" s="33" t="s">
        <v>69</v>
      </c>
      <c r="C47" s="34" t="s">
        <v>70</v>
      </c>
      <c r="D47" s="15">
        <v>2</v>
      </c>
      <c r="E47" s="15">
        <v>3</v>
      </c>
      <c r="F47" s="15">
        <v>1</v>
      </c>
      <c r="G47" s="15">
        <v>2.5</v>
      </c>
      <c r="H47" s="15">
        <v>1</v>
      </c>
      <c r="I47" s="15">
        <v>2.5</v>
      </c>
      <c r="J47" s="15">
        <v>2.5</v>
      </c>
      <c r="K47" s="15">
        <v>2</v>
      </c>
      <c r="L47" s="15">
        <v>3</v>
      </c>
      <c r="M47" s="8">
        <f t="shared" si="3"/>
        <v>2.0833333333333335</v>
      </c>
      <c r="N47" s="15" t="str">
        <f t="shared" si="0"/>
        <v>T.Bình</v>
      </c>
      <c r="O47" s="20" t="str">
        <f t="shared" si="1"/>
        <v>Khá</v>
      </c>
      <c r="P47" s="16"/>
    </row>
    <row r="48" spans="1:16" s="14" customFormat="1" ht="18.75">
      <c r="A48" s="21">
        <v>36</v>
      </c>
      <c r="B48" s="33" t="s">
        <v>71</v>
      </c>
      <c r="C48" s="34" t="s">
        <v>72</v>
      </c>
      <c r="D48" s="15">
        <v>3.5</v>
      </c>
      <c r="E48" s="15">
        <v>3.5</v>
      </c>
      <c r="F48" s="15">
        <v>1</v>
      </c>
      <c r="G48" s="15">
        <v>3</v>
      </c>
      <c r="H48" s="15">
        <v>2.5</v>
      </c>
      <c r="I48" s="15">
        <v>3</v>
      </c>
      <c r="J48" s="15">
        <v>3</v>
      </c>
      <c r="K48" s="15">
        <v>3</v>
      </c>
      <c r="L48" s="15">
        <v>3</v>
      </c>
      <c r="M48" s="8">
        <f t="shared" si="3"/>
        <v>2.8333333333333335</v>
      </c>
      <c r="N48" s="15" t="str">
        <f t="shared" si="0"/>
        <v>Khá</v>
      </c>
      <c r="O48" s="20" t="str">
        <f t="shared" si="1"/>
        <v>tốt</v>
      </c>
      <c r="P48" s="16"/>
    </row>
    <row r="49" spans="1:16" s="14" customFormat="1" ht="18.75">
      <c r="A49" s="21">
        <v>37</v>
      </c>
      <c r="B49" s="33" t="s">
        <v>73</v>
      </c>
      <c r="C49" s="34" t="s">
        <v>74</v>
      </c>
      <c r="D49" s="15">
        <v>0</v>
      </c>
      <c r="E49" s="15">
        <v>3.5</v>
      </c>
      <c r="F49" s="15">
        <v>1</v>
      </c>
      <c r="G49" s="15">
        <v>1</v>
      </c>
      <c r="H49" s="15">
        <v>1</v>
      </c>
      <c r="I49" s="15">
        <v>3</v>
      </c>
      <c r="J49" s="15">
        <v>3</v>
      </c>
      <c r="K49" s="15">
        <v>1.5</v>
      </c>
      <c r="L49" s="39">
        <v>2.5</v>
      </c>
      <c r="M49" s="8">
        <f t="shared" si="3"/>
        <v>1.6458333333333333</v>
      </c>
      <c r="N49" s="15" t="str">
        <f t="shared" si="0"/>
        <v>Yếu</v>
      </c>
      <c r="O49" s="20" t="str">
        <f aca="true" t="shared" si="4" ref="O49:O56">IF(M49&lt;2,"T Bình",IF(M49&lt;2.5,"Khá",IF(M49&lt;4.5,"tốt")))</f>
        <v>T Bình</v>
      </c>
      <c r="P49" s="49"/>
    </row>
    <row r="50" spans="1:16" s="14" customFormat="1" ht="18.75">
      <c r="A50" s="21">
        <v>38</v>
      </c>
      <c r="B50" s="33" t="s">
        <v>25</v>
      </c>
      <c r="C50" s="34" t="s">
        <v>75</v>
      </c>
      <c r="D50" s="15">
        <v>2</v>
      </c>
      <c r="E50" s="15">
        <v>3.5</v>
      </c>
      <c r="F50" s="15">
        <v>1</v>
      </c>
      <c r="G50" s="15">
        <v>2</v>
      </c>
      <c r="H50" s="15">
        <v>1</v>
      </c>
      <c r="I50" s="15">
        <v>2.5</v>
      </c>
      <c r="J50" s="15">
        <v>2</v>
      </c>
      <c r="K50" s="15">
        <v>2</v>
      </c>
      <c r="L50" s="39">
        <v>2.5</v>
      </c>
      <c r="M50" s="8">
        <f t="shared" si="3"/>
        <v>1.9166666666666667</v>
      </c>
      <c r="N50" s="15" t="str">
        <f t="shared" si="0"/>
        <v>Yếu</v>
      </c>
      <c r="O50" s="20" t="str">
        <f t="shared" si="4"/>
        <v>T Bình</v>
      </c>
      <c r="P50" s="49"/>
    </row>
    <row r="51" spans="1:16" s="14" customFormat="1" ht="18.75">
      <c r="A51" s="21">
        <v>39</v>
      </c>
      <c r="B51" s="33" t="s">
        <v>69</v>
      </c>
      <c r="C51" s="34" t="s">
        <v>76</v>
      </c>
      <c r="D51" s="15">
        <v>3</v>
      </c>
      <c r="E51" s="15">
        <v>3</v>
      </c>
      <c r="F51" s="15">
        <v>1</v>
      </c>
      <c r="G51" s="15">
        <v>2</v>
      </c>
      <c r="H51" s="15">
        <v>1.5</v>
      </c>
      <c r="I51" s="15">
        <v>2.5</v>
      </c>
      <c r="J51" s="15">
        <v>2</v>
      </c>
      <c r="K51" s="15">
        <v>3</v>
      </c>
      <c r="L51" s="39">
        <v>3</v>
      </c>
      <c r="M51" s="8">
        <f t="shared" si="3"/>
        <v>2.2916666666666665</v>
      </c>
      <c r="N51" s="15" t="str">
        <f t="shared" si="0"/>
        <v>T.Bình</v>
      </c>
      <c r="O51" s="20" t="str">
        <f t="shared" si="4"/>
        <v>Khá</v>
      </c>
      <c r="P51" s="49"/>
    </row>
    <row r="52" spans="1:16" s="14" customFormat="1" ht="18.75">
      <c r="A52" s="21">
        <v>40</v>
      </c>
      <c r="B52" s="33" t="s">
        <v>77</v>
      </c>
      <c r="C52" s="34" t="s">
        <v>78</v>
      </c>
      <c r="D52" s="15">
        <v>3</v>
      </c>
      <c r="E52" s="15">
        <v>4</v>
      </c>
      <c r="F52" s="15">
        <v>3</v>
      </c>
      <c r="G52" s="15">
        <v>4</v>
      </c>
      <c r="H52" s="15">
        <v>2.5</v>
      </c>
      <c r="I52" s="15">
        <v>4</v>
      </c>
      <c r="J52" s="15">
        <v>3</v>
      </c>
      <c r="K52" s="15">
        <v>3.5</v>
      </c>
      <c r="L52" s="39">
        <v>3</v>
      </c>
      <c r="M52" s="8">
        <f t="shared" si="3"/>
        <v>3.2291666666666665</v>
      </c>
      <c r="N52" s="15" t="str">
        <f t="shared" si="0"/>
        <v>Giỏi</v>
      </c>
      <c r="O52" s="20" t="s">
        <v>94</v>
      </c>
      <c r="P52" s="49"/>
    </row>
    <row r="53" spans="1:16" s="14" customFormat="1" ht="18.75">
      <c r="A53" s="21">
        <v>41</v>
      </c>
      <c r="B53" s="33" t="s">
        <v>71</v>
      </c>
      <c r="C53" s="34" t="s">
        <v>79</v>
      </c>
      <c r="D53" s="15">
        <v>2</v>
      </c>
      <c r="E53" s="15">
        <v>3</v>
      </c>
      <c r="F53" s="15">
        <v>2</v>
      </c>
      <c r="G53" s="15">
        <v>2</v>
      </c>
      <c r="H53" s="15">
        <v>2</v>
      </c>
      <c r="I53" s="15">
        <v>3</v>
      </c>
      <c r="J53" s="15">
        <v>2.5</v>
      </c>
      <c r="K53" s="15">
        <v>1.5</v>
      </c>
      <c r="L53" s="39">
        <v>3</v>
      </c>
      <c r="M53" s="8">
        <f t="shared" si="3"/>
        <v>2.25</v>
      </c>
      <c r="N53" s="15" t="str">
        <f t="shared" si="0"/>
        <v>T.Bình</v>
      </c>
      <c r="O53" s="20" t="str">
        <f t="shared" si="4"/>
        <v>Khá</v>
      </c>
      <c r="P53" s="49"/>
    </row>
    <row r="54" spans="1:16" s="14" customFormat="1" ht="18.75">
      <c r="A54" s="21">
        <v>42</v>
      </c>
      <c r="B54" s="33" t="s">
        <v>80</v>
      </c>
      <c r="C54" s="34" t="s">
        <v>81</v>
      </c>
      <c r="D54" s="15">
        <v>3</v>
      </c>
      <c r="E54" s="15">
        <v>4</v>
      </c>
      <c r="F54" s="15">
        <v>1</v>
      </c>
      <c r="G54" s="15">
        <v>3</v>
      </c>
      <c r="H54" s="15">
        <v>2</v>
      </c>
      <c r="I54" s="15">
        <v>3.5</v>
      </c>
      <c r="J54" s="15">
        <v>2</v>
      </c>
      <c r="K54" s="15">
        <v>3</v>
      </c>
      <c r="L54" s="39">
        <v>3</v>
      </c>
      <c r="M54" s="8">
        <f t="shared" si="3"/>
        <v>2.625</v>
      </c>
      <c r="N54" s="15" t="str">
        <f t="shared" si="0"/>
        <v>Khá</v>
      </c>
      <c r="O54" s="20" t="str">
        <f t="shared" si="4"/>
        <v>tốt</v>
      </c>
      <c r="P54" s="49"/>
    </row>
    <row r="55" spans="1:16" s="14" customFormat="1" ht="18.75">
      <c r="A55" s="21">
        <v>43</v>
      </c>
      <c r="B55" s="33" t="s">
        <v>82</v>
      </c>
      <c r="C55" s="34" t="s">
        <v>81</v>
      </c>
      <c r="D55" s="15">
        <v>2</v>
      </c>
      <c r="E55" s="15">
        <v>3</v>
      </c>
      <c r="F55" s="15">
        <v>2</v>
      </c>
      <c r="G55" s="15">
        <v>2</v>
      </c>
      <c r="H55" s="15">
        <v>2</v>
      </c>
      <c r="I55" s="15">
        <v>3</v>
      </c>
      <c r="J55" s="15">
        <v>2</v>
      </c>
      <c r="K55" s="15">
        <v>2.5</v>
      </c>
      <c r="L55" s="39">
        <v>3</v>
      </c>
      <c r="M55" s="8">
        <f t="shared" si="3"/>
        <v>2.3125</v>
      </c>
      <c r="N55" s="15" t="str">
        <f t="shared" si="0"/>
        <v>T.Bình</v>
      </c>
      <c r="O55" s="20" t="str">
        <f t="shared" si="4"/>
        <v>Khá</v>
      </c>
      <c r="P55" s="49"/>
    </row>
    <row r="56" spans="1:16" s="14" customFormat="1" ht="19.5" thickBot="1">
      <c r="A56" s="21">
        <v>44</v>
      </c>
      <c r="B56" s="33" t="s">
        <v>83</v>
      </c>
      <c r="C56" s="35" t="s">
        <v>84</v>
      </c>
      <c r="D56" s="15">
        <v>2.5</v>
      </c>
      <c r="E56" s="15">
        <v>3.5</v>
      </c>
      <c r="F56" s="15">
        <v>1</v>
      </c>
      <c r="G56" s="15">
        <v>3.5</v>
      </c>
      <c r="H56" s="15">
        <v>2</v>
      </c>
      <c r="I56" s="15">
        <v>2</v>
      </c>
      <c r="J56" s="15">
        <v>2</v>
      </c>
      <c r="K56" s="15">
        <v>3</v>
      </c>
      <c r="L56" s="39">
        <v>2</v>
      </c>
      <c r="M56" s="43">
        <f t="shared" si="3"/>
        <v>2.3541666666666665</v>
      </c>
      <c r="N56" s="15" t="str">
        <f t="shared" si="0"/>
        <v>T.Bình</v>
      </c>
      <c r="O56" s="20" t="str">
        <f t="shared" si="4"/>
        <v>Khá</v>
      </c>
      <c r="P56" s="49"/>
    </row>
    <row r="57" spans="1:19" ht="19.5" thickTop="1">
      <c r="A57" s="52" t="s">
        <v>0</v>
      </c>
      <c r="B57" s="55" t="s">
        <v>5</v>
      </c>
      <c r="C57" s="55"/>
      <c r="D57" s="61" t="s">
        <v>6</v>
      </c>
      <c r="E57" s="61"/>
      <c r="F57" s="61"/>
      <c r="G57" s="61"/>
      <c r="H57" s="61"/>
      <c r="I57" s="61"/>
      <c r="J57" s="61"/>
      <c r="K57" s="61"/>
      <c r="L57" s="61"/>
      <c r="M57" s="55" t="s">
        <v>7</v>
      </c>
      <c r="N57" s="55" t="s">
        <v>13</v>
      </c>
      <c r="O57" s="55" t="s">
        <v>8</v>
      </c>
      <c r="P57" s="62" t="s">
        <v>14</v>
      </c>
      <c r="Q57" s="1"/>
      <c r="R57" s="1"/>
      <c r="S57" s="1"/>
    </row>
    <row r="58" spans="1:19" ht="49.5" customHeight="1">
      <c r="A58" s="53"/>
      <c r="B58" s="56"/>
      <c r="C58" s="56"/>
      <c r="D58" s="22" t="s">
        <v>96</v>
      </c>
      <c r="E58" s="22" t="s">
        <v>97</v>
      </c>
      <c r="F58" s="22" t="s">
        <v>98</v>
      </c>
      <c r="G58" s="22" t="s">
        <v>99</v>
      </c>
      <c r="H58" s="22" t="s">
        <v>100</v>
      </c>
      <c r="I58" s="41" t="s">
        <v>105</v>
      </c>
      <c r="J58" s="41" t="s">
        <v>104</v>
      </c>
      <c r="K58" s="41" t="s">
        <v>91</v>
      </c>
      <c r="L58" s="22" t="s">
        <v>101</v>
      </c>
      <c r="M58" s="56"/>
      <c r="N58" s="56"/>
      <c r="O58" s="56"/>
      <c r="P58" s="63"/>
      <c r="Q58" s="1"/>
      <c r="R58" s="1"/>
      <c r="S58" s="1"/>
    </row>
    <row r="59" spans="1:19" ht="18.75">
      <c r="A59" s="53"/>
      <c r="B59" s="56"/>
      <c r="C59" s="56"/>
      <c r="D59" s="38" t="s">
        <v>9</v>
      </c>
      <c r="E59" s="38" t="s">
        <v>9</v>
      </c>
      <c r="F59" s="38" t="s">
        <v>9</v>
      </c>
      <c r="G59" s="38" t="s">
        <v>9</v>
      </c>
      <c r="H59" s="38" t="s">
        <v>9</v>
      </c>
      <c r="I59" s="38" t="s">
        <v>9</v>
      </c>
      <c r="J59" s="38" t="s">
        <v>9</v>
      </c>
      <c r="K59" s="38" t="s">
        <v>9</v>
      </c>
      <c r="L59" s="26" t="s">
        <v>9</v>
      </c>
      <c r="M59" s="56"/>
      <c r="N59" s="56"/>
      <c r="O59" s="56"/>
      <c r="P59" s="63"/>
      <c r="Q59" s="1"/>
      <c r="R59" s="1"/>
      <c r="S59" s="1"/>
    </row>
    <row r="60" spans="1:19" ht="18.75">
      <c r="A60" s="54"/>
      <c r="B60" s="57"/>
      <c r="C60" s="57"/>
      <c r="D60" s="28">
        <v>3</v>
      </c>
      <c r="E60" s="28">
        <v>1</v>
      </c>
      <c r="F60" s="28">
        <v>2</v>
      </c>
      <c r="G60" s="27">
        <v>3</v>
      </c>
      <c r="H60" s="28">
        <v>4</v>
      </c>
      <c r="I60" s="28">
        <v>2</v>
      </c>
      <c r="J60" s="28">
        <v>3</v>
      </c>
      <c r="K60" s="28">
        <v>3</v>
      </c>
      <c r="L60" s="28">
        <v>3</v>
      </c>
      <c r="M60" s="57"/>
      <c r="N60" s="57"/>
      <c r="O60" s="57"/>
      <c r="P60" s="64"/>
      <c r="Q60" s="1"/>
      <c r="R60" s="1"/>
      <c r="S60" s="1"/>
    </row>
    <row r="61" spans="1:16" s="14" customFormat="1" ht="18.75">
      <c r="A61" s="21">
        <v>45</v>
      </c>
      <c r="B61" s="36" t="s">
        <v>85</v>
      </c>
      <c r="C61" s="37" t="s">
        <v>78</v>
      </c>
      <c r="D61" s="15">
        <v>2.5</v>
      </c>
      <c r="E61" s="15">
        <v>3.5</v>
      </c>
      <c r="F61" s="15">
        <v>3</v>
      </c>
      <c r="G61" s="15">
        <v>2.5</v>
      </c>
      <c r="H61" s="15">
        <v>2</v>
      </c>
      <c r="I61" s="15">
        <v>3</v>
      </c>
      <c r="J61" s="15">
        <v>2.5</v>
      </c>
      <c r="K61" s="15">
        <v>2.5</v>
      </c>
      <c r="L61" s="15">
        <v>3</v>
      </c>
      <c r="M61" s="7">
        <f>(L61*3+K61*3+J61*3+I61*2+H61*4+G61*3+F61*2+E61*1+D61*3)/24</f>
        <v>2.6041666666666665</v>
      </c>
      <c r="N61" s="15" t="str">
        <f t="shared" si="0"/>
        <v>Khá</v>
      </c>
      <c r="O61" s="20" t="str">
        <f t="shared" si="1"/>
        <v>tốt</v>
      </c>
      <c r="P61" s="16"/>
    </row>
    <row r="62" spans="1:16" s="14" customFormat="1" ht="18.75">
      <c r="A62" s="21">
        <v>46</v>
      </c>
      <c r="B62" s="36" t="s">
        <v>86</v>
      </c>
      <c r="C62" s="37" t="s">
        <v>87</v>
      </c>
      <c r="D62" s="15">
        <v>2.5</v>
      </c>
      <c r="E62" s="15">
        <v>3.5</v>
      </c>
      <c r="F62" s="15">
        <v>1.5</v>
      </c>
      <c r="G62" s="15">
        <v>2.5</v>
      </c>
      <c r="H62" s="15">
        <v>2.5</v>
      </c>
      <c r="I62" s="15">
        <v>2.5</v>
      </c>
      <c r="J62" s="15">
        <v>3</v>
      </c>
      <c r="K62" s="15">
        <v>2</v>
      </c>
      <c r="L62" s="15">
        <v>3</v>
      </c>
      <c r="M62" s="8">
        <f>(L62*3+K62*3+J62*3+I62*2+H62*4+G62*3+F62*2+E62*1+D62*3)/24</f>
        <v>2.5208333333333335</v>
      </c>
      <c r="N62" s="15" t="str">
        <f t="shared" si="0"/>
        <v>Khá</v>
      </c>
      <c r="O62" s="20" t="str">
        <f t="shared" si="1"/>
        <v>tốt</v>
      </c>
      <c r="P62" s="16"/>
    </row>
    <row r="63" spans="1:16" s="14" customFormat="1" ht="18.75">
      <c r="A63" s="21">
        <v>47</v>
      </c>
      <c r="B63" s="36" t="s">
        <v>86</v>
      </c>
      <c r="C63" s="37" t="s">
        <v>88</v>
      </c>
      <c r="D63" s="15">
        <v>2.5</v>
      </c>
      <c r="E63" s="15">
        <v>4</v>
      </c>
      <c r="F63" s="15">
        <v>3.5</v>
      </c>
      <c r="G63" s="15">
        <v>3.5</v>
      </c>
      <c r="H63" s="15">
        <v>2</v>
      </c>
      <c r="I63" s="15">
        <v>3.5</v>
      </c>
      <c r="J63" s="15">
        <v>2.5</v>
      </c>
      <c r="K63" s="15">
        <v>3</v>
      </c>
      <c r="L63" s="15">
        <v>2.5</v>
      </c>
      <c r="M63" s="8">
        <f>(L63*3+K63*3+J63*3+I63*2+H63*4+G63*3+F63*2+E63*1+D63*3)/24</f>
        <v>2.8333333333333335</v>
      </c>
      <c r="N63" s="15" t="str">
        <f t="shared" si="0"/>
        <v>Khá</v>
      </c>
      <c r="O63" s="20" t="str">
        <f t="shared" si="1"/>
        <v>tốt</v>
      </c>
      <c r="P63" s="16"/>
    </row>
    <row r="64" spans="1:16" s="14" customFormat="1" ht="18.75">
      <c r="A64" s="21">
        <v>48</v>
      </c>
      <c r="B64" s="44" t="s">
        <v>89</v>
      </c>
      <c r="C64" s="45" t="s">
        <v>2</v>
      </c>
      <c r="D64" s="15">
        <v>2</v>
      </c>
      <c r="E64" s="15">
        <v>3</v>
      </c>
      <c r="F64" s="15">
        <v>2</v>
      </c>
      <c r="G64" s="15">
        <v>2</v>
      </c>
      <c r="H64" s="15">
        <v>2.5</v>
      </c>
      <c r="I64" s="15">
        <v>3</v>
      </c>
      <c r="J64" s="15">
        <v>1</v>
      </c>
      <c r="K64" s="15">
        <v>3.5</v>
      </c>
      <c r="L64" s="15">
        <v>3</v>
      </c>
      <c r="M64" s="8">
        <f>(L64*3+K64*3+J64*3+I64*2+H64*4+G64*3+F64*2+E64*1+D64*3)/24</f>
        <v>2.3958333333333335</v>
      </c>
      <c r="N64" s="15" t="str">
        <f t="shared" si="0"/>
        <v>T.Bình</v>
      </c>
      <c r="O64" s="20" t="str">
        <f t="shared" si="1"/>
        <v>Khá</v>
      </c>
      <c r="P64" s="16"/>
    </row>
    <row r="65" spans="1:16" s="14" customFormat="1" ht="19.5" thickBot="1">
      <c r="A65" s="21">
        <v>49</v>
      </c>
      <c r="B65" s="46" t="s">
        <v>90</v>
      </c>
      <c r="C65" s="47" t="s">
        <v>79</v>
      </c>
      <c r="D65" s="23">
        <v>3</v>
      </c>
      <c r="E65" s="23">
        <v>3.5</v>
      </c>
      <c r="F65" s="23">
        <v>2</v>
      </c>
      <c r="G65" s="23">
        <v>2.5</v>
      </c>
      <c r="H65" s="23">
        <v>3</v>
      </c>
      <c r="I65" s="23">
        <v>3</v>
      </c>
      <c r="J65" s="23">
        <v>2.5</v>
      </c>
      <c r="K65" s="23">
        <v>2</v>
      </c>
      <c r="L65" s="23">
        <v>2.5</v>
      </c>
      <c r="M65" s="43">
        <f>(L65*3+K65*3+J65*3+I65*2+H65*4+G65*3+F65*2+E65*1+D65*3)/24</f>
        <v>2.625</v>
      </c>
      <c r="N65" s="23" t="str">
        <f t="shared" si="0"/>
        <v>Khá</v>
      </c>
      <c r="O65" s="24" t="str">
        <f t="shared" si="1"/>
        <v>tốt</v>
      </c>
      <c r="P65" s="32"/>
    </row>
    <row r="66" spans="1:17" ht="19.5" thickTop="1">
      <c r="A66" s="1"/>
      <c r="B66" s="1" t="s">
        <v>10</v>
      </c>
      <c r="C66" s="1"/>
      <c r="D66" s="1"/>
      <c r="E66" s="1"/>
      <c r="F66" s="1"/>
      <c r="G66" s="1"/>
      <c r="H66" s="2"/>
      <c r="I66" s="2"/>
      <c r="J66" s="2"/>
      <c r="K66" s="2"/>
      <c r="L66" s="2"/>
      <c r="M66" s="59" t="s">
        <v>11</v>
      </c>
      <c r="N66" s="59"/>
      <c r="O66" s="59"/>
      <c r="P66" s="59"/>
      <c r="Q66" s="59"/>
    </row>
    <row r="70" spans="2:16" ht="19.5">
      <c r="B70" s="9" t="s">
        <v>12</v>
      </c>
      <c r="C70" s="9"/>
      <c r="D70" s="9"/>
      <c r="E70" s="9"/>
      <c r="F70" s="9"/>
      <c r="G70" s="9"/>
      <c r="H70" s="10"/>
      <c r="I70" s="10"/>
      <c r="J70" s="10"/>
      <c r="K70" s="10"/>
      <c r="L70" s="10"/>
      <c r="N70" s="58" t="s">
        <v>16</v>
      </c>
      <c r="O70" s="60"/>
      <c r="P70" s="60"/>
    </row>
  </sheetData>
  <sheetProtection/>
  <mergeCells count="24">
    <mergeCell ref="A1:D1"/>
    <mergeCell ref="F4:M4"/>
    <mergeCell ref="A5:A8"/>
    <mergeCell ref="B5:C8"/>
    <mergeCell ref="D5:L5"/>
    <mergeCell ref="N5:N8"/>
    <mergeCell ref="O5:O8"/>
    <mergeCell ref="P5:P8"/>
    <mergeCell ref="A29:A32"/>
    <mergeCell ref="B29:C32"/>
    <mergeCell ref="D29:L29"/>
    <mergeCell ref="M29:M32"/>
    <mergeCell ref="N29:N32"/>
    <mergeCell ref="O29:O32"/>
    <mergeCell ref="P29:P32"/>
    <mergeCell ref="N70:P70"/>
    <mergeCell ref="N57:N60"/>
    <mergeCell ref="O57:O60"/>
    <mergeCell ref="P57:P60"/>
    <mergeCell ref="M66:Q66"/>
    <mergeCell ref="A57:A60"/>
    <mergeCell ref="B57:C60"/>
    <mergeCell ref="D57:L57"/>
    <mergeCell ref="M57:M60"/>
  </mergeCells>
  <printOptions/>
  <pageMargins left="0.53" right="0.35" top="0.33" bottom="0.31" header="0.23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2012-07-03T12:32:27Z</cp:lastPrinted>
  <dcterms:created xsi:type="dcterms:W3CDTF">2010-07-06T02:08:31Z</dcterms:created>
  <dcterms:modified xsi:type="dcterms:W3CDTF">2012-07-04T03:16:29Z</dcterms:modified>
  <cp:category/>
  <cp:version/>
  <cp:contentType/>
  <cp:contentStatus/>
</cp:coreProperties>
</file>