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95" firstSheet="1" activeTab="9"/>
  </bookViews>
  <sheets>
    <sheet name="H Lai 3 K5" sheetId="1" r:id="rId1"/>
    <sheet name="Xloai 3K5" sheetId="2" r:id="rId2"/>
    <sheet name="XD3 K5" sheetId="3" r:id="rId3"/>
    <sheet name="Xloai XD4k6" sheetId="4" r:id="rId4"/>
    <sheet name="H lại 4 K6" sheetId="5" r:id="rId5"/>
    <sheet name="XD 4 K6" sheetId="6" r:id="rId6"/>
    <sheet name="HLẠI1k5" sheetId="7" r:id="rId7"/>
    <sheet name="CĐ VB 2" sheetId="8" r:id="rId8"/>
    <sheet name="Xloai 1 k5" sheetId="9" r:id="rId9"/>
    <sheet name=" XD1K5" sheetId="10" r:id="rId10"/>
  </sheets>
  <definedNames/>
  <calcPr fullCalcOnLoad="1"/>
</workbook>
</file>

<file path=xl/sharedStrings.xml><?xml version="1.0" encoding="utf-8"?>
<sst xmlns="http://schemas.openxmlformats.org/spreadsheetml/2006/main" count="1107" uniqueCount="370">
  <si>
    <t>STT</t>
  </si>
  <si>
    <t>Anh</t>
  </si>
  <si>
    <t>NguyÔn V¨n</t>
  </si>
  <si>
    <t xml:space="preserve">NguyÔn V¨n </t>
  </si>
  <si>
    <t>Hïng</t>
  </si>
  <si>
    <t>Minh</t>
  </si>
  <si>
    <t>S¬n</t>
  </si>
  <si>
    <t>Th¾ng</t>
  </si>
  <si>
    <t xml:space="preserve">NguyÔn H÷u </t>
  </si>
  <si>
    <t>Duy</t>
  </si>
  <si>
    <t>BỘ CÔNG THƯƠNG</t>
  </si>
  <si>
    <t>TRƯỜNG CAO ĐẲNG CÔNG NGHIỆP &amp; XÂY DỰNG</t>
  </si>
  <si>
    <t>Họ và tên</t>
  </si>
  <si>
    <t>Môn học</t>
  </si>
  <si>
    <t>T.kết</t>
  </si>
  <si>
    <t>Đạo đức</t>
  </si>
  <si>
    <t>Hệ số</t>
  </si>
  <si>
    <t>Khoa xây dựng</t>
  </si>
  <si>
    <t>Giáo viên chủ nhiệm</t>
  </si>
  <si>
    <t>Hà Văn Lưu</t>
  </si>
  <si>
    <t xml:space="preserve">Xếp loại </t>
  </si>
  <si>
    <t>Ghi chú</t>
  </si>
  <si>
    <t>Tr­¬ng V¨n</t>
  </si>
  <si>
    <t>C­êng</t>
  </si>
  <si>
    <t>D­¬ng</t>
  </si>
  <si>
    <t>NguyÔn B¸</t>
  </si>
  <si>
    <t>Hu©n</t>
  </si>
  <si>
    <t xml:space="preserve">TrÇn V¨n </t>
  </si>
  <si>
    <t>H­ng</t>
  </si>
  <si>
    <t>Kiªn</t>
  </si>
  <si>
    <t>M¹nh</t>
  </si>
  <si>
    <t>Quang</t>
  </si>
  <si>
    <t xml:space="preserve">Vò V¨n </t>
  </si>
  <si>
    <t xml:space="preserve">Vò Ngäc </t>
  </si>
  <si>
    <t>TuÊn</t>
  </si>
  <si>
    <t xml:space="preserve">NguyÔn VÜnh </t>
  </si>
  <si>
    <t>An</t>
  </si>
  <si>
    <t>Lª Dông</t>
  </si>
  <si>
    <t>B»ng</t>
  </si>
  <si>
    <t>NguyÔn Thanh</t>
  </si>
  <si>
    <t>B×nh</t>
  </si>
  <si>
    <t>Lª §øc</t>
  </si>
  <si>
    <t>Chung</t>
  </si>
  <si>
    <t>Hoµng V¨n</t>
  </si>
  <si>
    <t>TrÇn V¨n</t>
  </si>
  <si>
    <t xml:space="preserve">Ph¹m M¹nh </t>
  </si>
  <si>
    <t>ChuyÓn</t>
  </si>
  <si>
    <t xml:space="preserve">L­êng Quèc </t>
  </si>
  <si>
    <t>Cung</t>
  </si>
  <si>
    <t>Vò Quèc</t>
  </si>
  <si>
    <t>§¹t</t>
  </si>
  <si>
    <t>Tr­¬ng Thµnh</t>
  </si>
  <si>
    <t xml:space="preserve">Vò Xu©n </t>
  </si>
  <si>
    <t>§ç H÷u</t>
  </si>
  <si>
    <t>NguyÔn §¨ng</t>
  </si>
  <si>
    <t>Dòng</t>
  </si>
  <si>
    <t>Ph¹m Quèc</t>
  </si>
  <si>
    <t>NguyÔn §øc</t>
  </si>
  <si>
    <t>H¶i</t>
  </si>
  <si>
    <t>NguyÔn Duy</t>
  </si>
  <si>
    <t>Häc</t>
  </si>
  <si>
    <t>SÇm V¨n</t>
  </si>
  <si>
    <t>Hanh</t>
  </si>
  <si>
    <t>Hå   Minh</t>
  </si>
  <si>
    <t xml:space="preserve">Hµnh </t>
  </si>
  <si>
    <t>Ph¹m V¨n</t>
  </si>
  <si>
    <t>Hîp</t>
  </si>
  <si>
    <t>Hoµn</t>
  </si>
  <si>
    <t>Ph¹m C«ng</t>
  </si>
  <si>
    <t>NguyÔn Quang</t>
  </si>
  <si>
    <t>Kh¸nh</t>
  </si>
  <si>
    <t>Hoµng</t>
  </si>
  <si>
    <t>Lª</t>
  </si>
  <si>
    <t>TrÞnh Ngäc</t>
  </si>
  <si>
    <t>Lanh</t>
  </si>
  <si>
    <t>§ç Duy</t>
  </si>
  <si>
    <t>Lùc</t>
  </si>
  <si>
    <t>L· TuÊn</t>
  </si>
  <si>
    <t xml:space="preserve">M¹c V¨n </t>
  </si>
  <si>
    <t>Nam</t>
  </si>
  <si>
    <t>Phan §¶o</t>
  </si>
  <si>
    <t>Ngäc</t>
  </si>
  <si>
    <t>Lª V¨n</t>
  </si>
  <si>
    <t>TrÇn Cao</t>
  </si>
  <si>
    <t>Nguyªn</t>
  </si>
  <si>
    <t>NguyÔn Xu©n</t>
  </si>
  <si>
    <t>Phong</t>
  </si>
  <si>
    <t>§ç V¨n</t>
  </si>
  <si>
    <t>Quúnh</t>
  </si>
  <si>
    <t>§µo Minh</t>
  </si>
  <si>
    <t>Tïng</t>
  </si>
  <si>
    <t>Bïi V¨n</t>
  </si>
  <si>
    <t>T×nh</t>
  </si>
  <si>
    <t>TrÇn §¨ng</t>
  </si>
  <si>
    <t>ThiÖn</t>
  </si>
  <si>
    <t>ThiÕt</t>
  </si>
  <si>
    <t>L©m V¨n</t>
  </si>
  <si>
    <t>To¸t</t>
  </si>
  <si>
    <t>Tr­êng</t>
  </si>
  <si>
    <t xml:space="preserve">NguyÔn HiÕu </t>
  </si>
  <si>
    <t>Trung</t>
  </si>
  <si>
    <t xml:space="preserve">KiÒu §øc </t>
  </si>
  <si>
    <t>Tuyªn</t>
  </si>
  <si>
    <t>TuyÒn</t>
  </si>
  <si>
    <t>Ninh §×nh</t>
  </si>
  <si>
    <t>TuyÕn</t>
  </si>
  <si>
    <t>§µo Tó</t>
  </si>
  <si>
    <t xml:space="preserve">Vò v¨n </t>
  </si>
  <si>
    <t>Huy</t>
  </si>
  <si>
    <t>Mai V¨n</t>
  </si>
  <si>
    <t>Thµnh</t>
  </si>
  <si>
    <t>Phan V¨n</t>
  </si>
  <si>
    <t>Linh</t>
  </si>
  <si>
    <t>Ph¹m H¶i</t>
  </si>
  <si>
    <t>Ph¹m Thµnh</t>
  </si>
  <si>
    <t>C«ng</t>
  </si>
  <si>
    <t xml:space="preserve">§ç B¸ </t>
  </si>
  <si>
    <t xml:space="preserve">§oµn §øc </t>
  </si>
  <si>
    <t>Ch­¬ng</t>
  </si>
  <si>
    <t xml:space="preserve">NguyÔn Xu©n </t>
  </si>
  <si>
    <t>Chinh</t>
  </si>
  <si>
    <t>Ph¹m Danh</t>
  </si>
  <si>
    <t>T« V¨n</t>
  </si>
  <si>
    <t>§oµn</t>
  </si>
  <si>
    <t xml:space="preserve">NguyÔn Trung </t>
  </si>
  <si>
    <t>§øc</t>
  </si>
  <si>
    <t>§Þnh</t>
  </si>
  <si>
    <t>Lª Xu©n</t>
  </si>
  <si>
    <t xml:space="preserve">NguyÔn Hoµng </t>
  </si>
  <si>
    <t>Hµ</t>
  </si>
  <si>
    <t>NguyÔn ViÕt</t>
  </si>
  <si>
    <t>HËu</t>
  </si>
  <si>
    <t>TRÞnh V¨n</t>
  </si>
  <si>
    <t>HiÖn</t>
  </si>
  <si>
    <t>Vò Trung</t>
  </si>
  <si>
    <t>HiÕu</t>
  </si>
  <si>
    <t>NguyÔn ViÖt</t>
  </si>
  <si>
    <t xml:space="preserve">Cao Ngäc </t>
  </si>
  <si>
    <t>Hoµ</t>
  </si>
  <si>
    <t>Vò Tri</t>
  </si>
  <si>
    <t>Ph¹m §¨ng</t>
  </si>
  <si>
    <t xml:space="preserve">Bïi V¨n </t>
  </si>
  <si>
    <t>T¹ §×nh</t>
  </si>
  <si>
    <t>Khoa</t>
  </si>
  <si>
    <t>NguyÔn   §¨ng</t>
  </si>
  <si>
    <t>NguyÔn Huy</t>
  </si>
  <si>
    <t>Lai</t>
  </si>
  <si>
    <t>L­îng</t>
  </si>
  <si>
    <t>NguyÔn C«ng</t>
  </si>
  <si>
    <t xml:space="preserve">PhÝ V¨n </t>
  </si>
  <si>
    <t>Long</t>
  </si>
  <si>
    <t>Hoµng Xu©n</t>
  </si>
  <si>
    <t>Hå V¨n</t>
  </si>
  <si>
    <t>Nh©m</t>
  </si>
  <si>
    <t xml:space="preserve">TrÞnh M¹nh </t>
  </si>
  <si>
    <t>Nh­îng</t>
  </si>
  <si>
    <t>Vò Kim</t>
  </si>
  <si>
    <t>Nin</t>
  </si>
  <si>
    <t>Phóc</t>
  </si>
  <si>
    <t>Lª B¸</t>
  </si>
  <si>
    <t>Qu¶ng</t>
  </si>
  <si>
    <t>NguyÔn c«ng</t>
  </si>
  <si>
    <t>Lý V¨n</t>
  </si>
  <si>
    <t>QuyÒn</t>
  </si>
  <si>
    <t>Vò Träng</t>
  </si>
  <si>
    <t>QuyÕt</t>
  </si>
  <si>
    <t>Hoµng Ngäc</t>
  </si>
  <si>
    <t>Sö</t>
  </si>
  <si>
    <t>§ç Xu©n</t>
  </si>
  <si>
    <t>T­êng</t>
  </si>
  <si>
    <t>NguyÔn TiÕn</t>
  </si>
  <si>
    <t xml:space="preserve">Phïng Duy </t>
  </si>
  <si>
    <t xml:space="preserve">§Æng Quang </t>
  </si>
  <si>
    <t>TiÕn</t>
  </si>
  <si>
    <t>Tó</t>
  </si>
  <si>
    <t>Vò V¨n</t>
  </si>
  <si>
    <t xml:space="preserve">TrÇn M¹nh </t>
  </si>
  <si>
    <t>Toµn</t>
  </si>
  <si>
    <t>V©n</t>
  </si>
  <si>
    <t xml:space="preserve">L­¬ng V¨n </t>
  </si>
  <si>
    <t>N.L c¬ b¶n</t>
  </si>
  <si>
    <t>To¸n CC1</t>
  </si>
  <si>
    <t>VËt lý 1</t>
  </si>
  <si>
    <t>Anh v¨n</t>
  </si>
  <si>
    <t>Nguyªn lý CB</t>
  </si>
  <si>
    <t>Ph¸p luËt §C</t>
  </si>
  <si>
    <t>SÒnh V¨n</t>
  </si>
  <si>
    <t>TỔNG KẾT KỲ 1 LỚP CĐXD1 - K5</t>
  </si>
  <si>
    <t>NguyÔn H÷u C­êng</t>
  </si>
  <si>
    <t>Søc bÒn</t>
  </si>
  <si>
    <t>C¬ häc ®Êt</t>
  </si>
  <si>
    <t>AT
 CN</t>
  </si>
  <si>
    <t>KT §iÖn</t>
  </si>
  <si>
    <t>K tÕ
 CN</t>
  </si>
  <si>
    <t>T­ T­ëng</t>
  </si>
  <si>
    <t>Tin §¹i c­¬ng</t>
  </si>
  <si>
    <t>Anh 
GT</t>
  </si>
  <si>
    <t>Lê Đức</t>
  </si>
  <si>
    <t xml:space="preserve">Nguyễn Văn </t>
  </si>
  <si>
    <t>Ánh</t>
  </si>
  <si>
    <t>Nguyễn Khắc</t>
  </si>
  <si>
    <t>Bình</t>
  </si>
  <si>
    <t>Cảnh</t>
  </si>
  <si>
    <t>Vũ Ngọc</t>
  </si>
  <si>
    <t>Diện</t>
  </si>
  <si>
    <t xml:space="preserve">Phạm Văn </t>
  </si>
  <si>
    <t>Dũng</t>
  </si>
  <si>
    <t>Phạm Thế</t>
  </si>
  <si>
    <t>Dương</t>
  </si>
  <si>
    <t>Hà Khánh</t>
  </si>
  <si>
    <t xml:space="preserve">Đặng Thế </t>
  </si>
  <si>
    <t>Đạt</t>
  </si>
  <si>
    <t>Đường</t>
  </si>
  <si>
    <t>Hà</t>
  </si>
  <si>
    <t>Hải</t>
  </si>
  <si>
    <t xml:space="preserve">Nguyễn Trọng </t>
  </si>
  <si>
    <t>Bùi Văn</t>
  </si>
  <si>
    <t>Hiển</t>
  </si>
  <si>
    <t xml:space="preserve">Nguyễn Đức </t>
  </si>
  <si>
    <t>Hiếu</t>
  </si>
  <si>
    <t xml:space="preserve">Lại Duy </t>
  </si>
  <si>
    <t>Hoàn</t>
  </si>
  <si>
    <t>Hùng</t>
  </si>
  <si>
    <t>Nguyễn Mạnh</t>
  </si>
  <si>
    <t xml:space="preserve">Giang Văn </t>
  </si>
  <si>
    <t>Hữu</t>
  </si>
  <si>
    <t>Khiển</t>
  </si>
  <si>
    <t xml:space="preserve">Phan Đức </t>
  </si>
  <si>
    <t>Kiên</t>
  </si>
  <si>
    <t xml:space="preserve">Hoàng Ngọc </t>
  </si>
  <si>
    <t>Lâm</t>
  </si>
  <si>
    <t>Lương Ngọc</t>
  </si>
  <si>
    <t>Đinh Thành</t>
  </si>
  <si>
    <t>Luân</t>
  </si>
  <si>
    <t xml:space="preserve">Lê Văn </t>
  </si>
  <si>
    <t>Mạnh</t>
  </si>
  <si>
    <t>Doãn Đức</t>
  </si>
  <si>
    <t>Nhất</t>
  </si>
  <si>
    <t>Lê Đại</t>
  </si>
  <si>
    <t>Phú</t>
  </si>
  <si>
    <t>Phượng</t>
  </si>
  <si>
    <t>Hoàng Văn</t>
  </si>
  <si>
    <t>Quyết</t>
  </si>
  <si>
    <t xml:space="preserve">Trần Tăng </t>
  </si>
  <si>
    <t>Sáng</t>
  </si>
  <si>
    <t xml:space="preserve">Đào Văn </t>
  </si>
  <si>
    <t>Sơn</t>
  </si>
  <si>
    <t>Vũ Hồng</t>
  </si>
  <si>
    <t xml:space="preserve">Nguyễn Ngọc </t>
  </si>
  <si>
    <t>Ngô Văn</t>
  </si>
  <si>
    <t>Thắng</t>
  </si>
  <si>
    <t xml:space="preserve">Vũ Văn </t>
  </si>
  <si>
    <t>Thặng</t>
  </si>
  <si>
    <t>Hoàng Đình</t>
  </si>
  <si>
    <t>Thủy</t>
  </si>
  <si>
    <t>Thụy</t>
  </si>
  <si>
    <t>Trịnh</t>
  </si>
  <si>
    <t xml:space="preserve">Vũ Đình </t>
  </si>
  <si>
    <t>Trọng</t>
  </si>
  <si>
    <t>Trường</t>
  </si>
  <si>
    <t>Trương Văn Bồng</t>
  </si>
  <si>
    <t>Tuấn</t>
  </si>
  <si>
    <t>Trần Văn</t>
  </si>
  <si>
    <t xml:space="preserve">Vũ Bách </t>
  </si>
  <si>
    <t>Tùng</t>
  </si>
  <si>
    <t xml:space="preserve">Vũ Hữu </t>
  </si>
  <si>
    <t xml:space="preserve">Nguyễn Xuân </t>
  </si>
  <si>
    <t>Quân</t>
  </si>
  <si>
    <t>Lực</t>
  </si>
  <si>
    <t xml:space="preserve">Đặng Văn </t>
  </si>
  <si>
    <t xml:space="preserve">Hà Văn </t>
  </si>
  <si>
    <t>SƠ KẾT KỲ 1 LỚP CĐXD 4 - K6</t>
  </si>
  <si>
    <t>VËt liÖu</t>
  </si>
  <si>
    <t>Søc bÒn V liÖu</t>
  </si>
  <si>
    <t>An toµn CN</t>
  </si>
  <si>
    <t>Tr¾c ®Þa</t>
  </si>
  <si>
    <t>năm học 2010- 2011</t>
  </si>
  <si>
    <t>TỔNG KẾT KỲ 4 LỚP CĐXD3 - K5</t>
  </si>
  <si>
    <t>Anh CN</t>
  </si>
  <si>
    <t>HH VÏ KT</t>
  </si>
  <si>
    <t>Lê Nguyễn Tiến</t>
  </si>
  <si>
    <t>C¬ học. ®Êt</t>
  </si>
  <si>
    <t>TS 
Tín chỉ</t>
  </si>
  <si>
    <t>Số tiền</t>
  </si>
  <si>
    <t>Học lại</t>
  </si>
  <si>
    <t>DANH SÁCH HỌC LẠI , THI LẠI  KỲ 1 LỚP CĐXD3 - K5</t>
  </si>
  <si>
    <t>HH VKT</t>
  </si>
  <si>
    <t>F</t>
  </si>
  <si>
    <t>Đường lối</t>
  </si>
  <si>
    <t>HH
VKT</t>
  </si>
  <si>
    <t>H.lại</t>
  </si>
  <si>
    <t>TỔNG KẾT KỲ 1 LỚP CĐ VB 2 - K1</t>
  </si>
  <si>
    <t>NguyÔn thÞ</t>
  </si>
  <si>
    <t>c¬ lý thuyÕt</t>
  </si>
  <si>
    <t xml:space="preserve">NguyÔn ThÞ </t>
  </si>
  <si>
    <t>HiÒn</t>
  </si>
  <si>
    <t>TrÇn thÞ ngäc</t>
  </si>
  <si>
    <t>h­êng</t>
  </si>
  <si>
    <t>Vò thÞ</t>
  </si>
  <si>
    <t>ngäc</t>
  </si>
  <si>
    <t>l­u coong</t>
  </si>
  <si>
    <t>s¸ng</t>
  </si>
  <si>
    <t>lª thÞ</t>
  </si>
  <si>
    <t>tuyÕt</t>
  </si>
  <si>
    <t>vËt liÖu xd</t>
  </si>
  <si>
    <t xml:space="preserve">NguyÔn xu©n </t>
  </si>
  <si>
    <t>khæng v¨n</t>
  </si>
  <si>
    <t>®¹i</t>
  </si>
  <si>
    <t>bïi v¨n</t>
  </si>
  <si>
    <t>d­¬ng</t>
  </si>
  <si>
    <t>ph¹m ®¨ng</t>
  </si>
  <si>
    <t>hïng</t>
  </si>
  <si>
    <t>®oµn trung</t>
  </si>
  <si>
    <t>lùc</t>
  </si>
  <si>
    <t>nguyÔn ®¨ng</t>
  </si>
  <si>
    <t>long</t>
  </si>
  <si>
    <t>nguyÔn v¨n</t>
  </si>
  <si>
    <t>nam</t>
  </si>
  <si>
    <t>ng« quèc</t>
  </si>
  <si>
    <t>nhí</t>
  </si>
  <si>
    <t>d­¬ng v¨n</t>
  </si>
  <si>
    <t>quyÕt</t>
  </si>
  <si>
    <t>t©n</t>
  </si>
  <si>
    <t>th¾ng a</t>
  </si>
  <si>
    <t>th¾ng b</t>
  </si>
  <si>
    <t>thµnh</t>
  </si>
  <si>
    <t>c¬ häc ®Êt</t>
  </si>
  <si>
    <t>bª t«ng c.thÐp</t>
  </si>
  <si>
    <t>tin øng dông</t>
  </si>
  <si>
    <t>luËt Kt</t>
  </si>
  <si>
    <t>Vũ Tri</t>
  </si>
  <si>
    <t>HOµNG</t>
  </si>
  <si>
    <t>TrÞnh v¨n</t>
  </si>
  <si>
    <t xml:space="preserve">§ç  B¸ </t>
  </si>
  <si>
    <t>c­êng</t>
  </si>
  <si>
    <t xml:space="preserve">Hoµng V¨n </t>
  </si>
  <si>
    <t>nguyÔn Huy</t>
  </si>
  <si>
    <t>häc</t>
  </si>
  <si>
    <t>Ph¹m v¨n</t>
  </si>
  <si>
    <t xml:space="preserve">Hoµng </t>
  </si>
  <si>
    <t>lª</t>
  </si>
  <si>
    <t>TrÇn ®¨ng</t>
  </si>
  <si>
    <t>Céng</t>
  </si>
  <si>
    <t>DANH SÁCH HỌC LẠI , THI LẠI  KỲ 3 LỚP CĐXD1 - K5</t>
  </si>
  <si>
    <t>DANH SÁCH HỌC LẠI , THI LẠI  KỲ 1 LỚP CĐXD4 - K6</t>
  </si>
  <si>
    <t>Sè c«ng nghØ häc</t>
  </si>
  <si>
    <t>Tù do</t>
  </si>
  <si>
    <t>cã lý do</t>
  </si>
  <si>
    <t>XÐp lo¹i häc tËp</t>
  </si>
  <si>
    <t>§iÓm TB</t>
  </si>
  <si>
    <t>§¹o §øc</t>
  </si>
  <si>
    <t>Danh hiÖu</t>
  </si>
  <si>
    <t>TT</t>
  </si>
  <si>
    <t>Khá</t>
  </si>
  <si>
    <t>Tốt</t>
  </si>
  <si>
    <t>Tiên tiến</t>
  </si>
  <si>
    <t>Chi chú</t>
  </si>
  <si>
    <t>TỔNG KẾT KỲ 3 LỚP CĐXD3 - K5</t>
  </si>
  <si>
    <t>Giỏi</t>
  </si>
  <si>
    <t>XS</t>
  </si>
  <si>
    <t>HS giỏi</t>
  </si>
  <si>
    <t>TỔNG KẾT KỲ 1 LỚP CĐXD4 - K6</t>
  </si>
  <si>
    <t>TỔNG KẾT KỲ 3 LỚP CĐXD1 - K5</t>
  </si>
  <si>
    <t>§­êng lèi</t>
  </si>
  <si>
    <t>Đoàn văn</t>
  </si>
  <si>
    <t>Lại Duy</t>
  </si>
  <si>
    <t>Tin đại Cương</t>
  </si>
  <si>
    <t>Phan ®¶o</t>
  </si>
  <si>
    <t>Nguyªn lý 2</t>
  </si>
  <si>
    <t>hoµn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</si>
</sst>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38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0"/>
    </font>
    <font>
      <sz val="10"/>
      <name val=".VnTimeH"/>
      <family val="2"/>
    </font>
    <font>
      <b/>
      <sz val="10"/>
      <name val=".VnTimeH"/>
      <family val="2"/>
    </font>
    <font>
      <b/>
      <sz val="13"/>
      <name val=".VnTime"/>
      <family val="2"/>
    </font>
    <font>
      <b/>
      <i/>
      <sz val="14"/>
      <name val=".VnTime"/>
      <family val="2"/>
    </font>
    <font>
      <b/>
      <i/>
      <sz val="12"/>
      <name val="Times New Roman"/>
      <family val="1"/>
    </font>
    <font>
      <b/>
      <i/>
      <sz val="10"/>
      <name val=".VnTime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name val=".VnTime"/>
      <family val="2"/>
    </font>
    <font>
      <b/>
      <sz val="11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b/>
      <sz val="12"/>
      <name val=".VnTime"/>
      <family val="2"/>
    </font>
    <font>
      <b/>
      <sz val="12"/>
      <name val="Times New Roman"/>
      <family val="1"/>
    </font>
    <font>
      <sz val="14"/>
      <name val=".VnTime"/>
      <family val="2"/>
    </font>
    <font>
      <sz val="13"/>
      <color indexed="9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.VnTimeH"/>
      <family val="2"/>
    </font>
    <font>
      <b/>
      <sz val="11"/>
      <name val=".VnTime"/>
      <family val="2"/>
    </font>
    <font>
      <sz val="12"/>
      <color indexed="10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164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12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2" borderId="18" xfId="0" applyFont="1" applyFill="1" applyBorder="1" applyAlignment="1">
      <alignment/>
    </xf>
    <xf numFmtId="0" fontId="18" fillId="2" borderId="19" xfId="0" applyFont="1" applyFill="1" applyBorder="1" applyAlignment="1">
      <alignment/>
    </xf>
    <xf numFmtId="0" fontId="18" fillId="3" borderId="18" xfId="0" applyFont="1" applyFill="1" applyBorder="1" applyAlignment="1">
      <alignment/>
    </xf>
    <xf numFmtId="0" fontId="18" fillId="3" borderId="19" xfId="0" applyFont="1" applyFill="1" applyBorder="1" applyAlignment="1">
      <alignment/>
    </xf>
    <xf numFmtId="0" fontId="18" fillId="2" borderId="18" xfId="0" applyFont="1" applyFill="1" applyBorder="1" applyAlignment="1">
      <alignment/>
    </xf>
    <xf numFmtId="0" fontId="18" fillId="2" borderId="19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18" fillId="2" borderId="20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64" fontId="4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22" fillId="2" borderId="2" xfId="0" applyNumberFormat="1" applyFont="1" applyFill="1" applyBorder="1" applyAlignment="1">
      <alignment horizontal="center"/>
    </xf>
    <xf numFmtId="164" fontId="22" fillId="2" borderId="7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3" xfId="0" applyFont="1" applyBorder="1" applyAlignment="1">
      <alignment/>
    </xf>
    <xf numFmtId="164" fontId="24" fillId="0" borderId="2" xfId="0" applyNumberFormat="1" applyFont="1" applyBorder="1" applyAlignment="1">
      <alignment horizontal="center"/>
    </xf>
    <xf numFmtId="164" fontId="26" fillId="0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/>
    </xf>
    <xf numFmtId="0" fontId="24" fillId="2" borderId="4" xfId="0" applyFont="1" applyFill="1" applyBorder="1" applyAlignment="1">
      <alignment/>
    </xf>
    <xf numFmtId="164" fontId="24" fillId="4" borderId="2" xfId="0" applyNumberFormat="1" applyFont="1" applyFill="1" applyBorder="1" applyAlignment="1">
      <alignment horizontal="center"/>
    </xf>
    <xf numFmtId="0" fontId="26" fillId="2" borderId="4" xfId="0" applyFont="1" applyFill="1" applyBorder="1" applyAlignment="1">
      <alignment/>
    </xf>
    <xf numFmtId="164" fontId="24" fillId="0" borderId="25" xfId="0" applyNumberFormat="1" applyFont="1" applyBorder="1" applyAlignment="1">
      <alignment horizontal="center"/>
    </xf>
    <xf numFmtId="0" fontId="24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164" fontId="24" fillId="2" borderId="2" xfId="0" applyNumberFormat="1" applyFont="1" applyFill="1" applyBorder="1" applyAlignment="1">
      <alignment horizontal="center"/>
    </xf>
    <xf numFmtId="164" fontId="24" fillId="2" borderId="25" xfId="0" applyNumberFormat="1" applyFont="1" applyFill="1" applyBorder="1" applyAlignment="1">
      <alignment horizontal="center"/>
    </xf>
    <xf numFmtId="2" fontId="24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8" xfId="0" applyFont="1" applyBorder="1" applyAlignment="1">
      <alignment/>
    </xf>
    <xf numFmtId="0" fontId="4" fillId="0" borderId="2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7" xfId="2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164" fontId="4" fillId="0" borderId="2" xfId="21" applyNumberFormat="1" applyFont="1" applyBorder="1" applyAlignment="1">
      <alignment horizontal="center"/>
      <protection/>
    </xf>
    <xf numFmtId="164" fontId="4" fillId="0" borderId="1" xfId="21" applyNumberFormat="1" applyFont="1" applyBorder="1" applyAlignment="1">
      <alignment horizontal="center"/>
      <protection/>
    </xf>
    <xf numFmtId="164" fontId="4" fillId="0" borderId="7" xfId="21" applyNumberFormat="1" applyFont="1" applyBorder="1" applyAlignment="1">
      <alignment horizontal="center"/>
      <protection/>
    </xf>
    <xf numFmtId="164" fontId="24" fillId="2" borderId="1" xfId="0" applyNumberFormat="1" applyFont="1" applyFill="1" applyBorder="1" applyAlignment="1">
      <alignment horizontal="center"/>
    </xf>
    <xf numFmtId="164" fontId="28" fillId="4" borderId="2" xfId="0" applyNumberFormat="1" applyFont="1" applyFill="1" applyBorder="1" applyAlignment="1">
      <alignment horizontal="center"/>
    </xf>
    <xf numFmtId="164" fontId="4" fillId="4" borderId="2" xfId="21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30" fillId="0" borderId="29" xfId="0" applyFont="1" applyBorder="1" applyAlignment="1">
      <alignment/>
    </xf>
    <xf numFmtId="0" fontId="30" fillId="0" borderId="30" xfId="0" applyFont="1" applyBorder="1" applyAlignment="1">
      <alignment/>
    </xf>
    <xf numFmtId="1" fontId="31" fillId="0" borderId="30" xfId="0" applyNumberFormat="1" applyFont="1" applyBorder="1" applyAlignment="1">
      <alignment horizontal="center"/>
    </xf>
    <xf numFmtId="169" fontId="31" fillId="0" borderId="30" xfId="0" applyNumberFormat="1" applyFont="1" applyBorder="1" applyAlignment="1">
      <alignment/>
    </xf>
    <xf numFmtId="0" fontId="30" fillId="0" borderId="31" xfId="0" applyFont="1" applyBorder="1" applyAlignment="1">
      <alignment/>
    </xf>
    <xf numFmtId="1" fontId="6" fillId="0" borderId="7" xfId="0" applyNumberFormat="1" applyFont="1" applyFill="1" applyBorder="1" applyAlignment="1">
      <alignment horizontal="center"/>
    </xf>
    <xf numFmtId="169" fontId="4" fillId="0" borderId="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2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12" fillId="0" borderId="35" xfId="0" applyFont="1" applyBorder="1" applyAlignment="1">
      <alignment/>
    </xf>
    <xf numFmtId="0" fontId="13" fillId="0" borderId="36" xfId="0" applyFont="1" applyBorder="1" applyAlignment="1">
      <alignment/>
    </xf>
    <xf numFmtId="164" fontId="4" fillId="2" borderId="15" xfId="0" applyNumberFormat="1" applyFont="1" applyFill="1" applyBorder="1" applyAlignment="1">
      <alignment horizontal="center"/>
    </xf>
    <xf numFmtId="164" fontId="22" fillId="2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9" fontId="4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/>
    </xf>
    <xf numFmtId="169" fontId="4" fillId="2" borderId="2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9" fontId="4" fillId="2" borderId="7" xfId="0" applyNumberFormat="1" applyFont="1" applyFill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/>
    </xf>
    <xf numFmtId="164" fontId="2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29" fillId="2" borderId="4" xfId="0" applyFont="1" applyFill="1" applyBorder="1" applyAlignment="1">
      <alignment/>
    </xf>
    <xf numFmtId="0" fontId="29" fillId="2" borderId="2" xfId="0" applyFont="1" applyFill="1" applyBorder="1" applyAlignment="1">
      <alignment/>
    </xf>
    <xf numFmtId="164" fontId="2" fillId="2" borderId="7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29" fillId="2" borderId="17" xfId="0" applyFont="1" applyFill="1" applyBorder="1" applyAlignment="1">
      <alignment/>
    </xf>
    <xf numFmtId="0" fontId="29" fillId="0" borderId="29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164" fontId="22" fillId="2" borderId="39" xfId="0" applyNumberFormat="1" applyFont="1" applyFill="1" applyBorder="1" applyAlignment="1">
      <alignment horizontal="center"/>
    </xf>
    <xf numFmtId="0" fontId="12" fillId="2" borderId="41" xfId="0" applyFont="1" applyFill="1" applyBorder="1" applyAlignment="1">
      <alignment/>
    </xf>
    <xf numFmtId="0" fontId="13" fillId="2" borderId="42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0" fillId="0" borderId="33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12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0" fillId="0" borderId="46" xfId="0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24" fillId="0" borderId="15" xfId="0" applyNumberFormat="1" applyFont="1" applyBorder="1" applyAlignment="1">
      <alignment horizontal="center"/>
    </xf>
    <xf numFmtId="164" fontId="24" fillId="2" borderId="15" xfId="0" applyNumberFormat="1" applyFont="1" applyFill="1" applyBorder="1" applyAlignment="1">
      <alignment horizontal="center"/>
    </xf>
    <xf numFmtId="164" fontId="26" fillId="0" borderId="7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164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164" fontId="24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" fontId="3" fillId="2" borderId="37" xfId="0" applyNumberFormat="1" applyFont="1" applyFill="1" applyBorder="1" applyAlignment="1">
      <alignment horizontal="center"/>
    </xf>
    <xf numFmtId="0" fontId="29" fillId="2" borderId="28" xfId="0" applyFont="1" applyFill="1" applyBorder="1" applyAlignment="1">
      <alignment/>
    </xf>
    <xf numFmtId="0" fontId="24" fillId="2" borderId="41" xfId="0" applyFont="1" applyFill="1" applyBorder="1" applyAlignment="1">
      <alignment/>
    </xf>
    <xf numFmtId="0" fontId="24" fillId="2" borderId="42" xfId="0" applyFont="1" applyFill="1" applyBorder="1" applyAlignment="1">
      <alignment/>
    </xf>
    <xf numFmtId="0" fontId="24" fillId="2" borderId="5" xfId="0" applyFont="1" applyFill="1" applyBorder="1" applyAlignment="1">
      <alignment/>
    </xf>
    <xf numFmtId="0" fontId="24" fillId="2" borderId="6" xfId="0" applyFont="1" applyFill="1" applyBorder="1" applyAlignment="1">
      <alignment/>
    </xf>
    <xf numFmtId="0" fontId="24" fillId="2" borderId="47" xfId="0" applyFont="1" applyFill="1" applyBorder="1" applyAlignment="1">
      <alignment/>
    </xf>
    <xf numFmtId="0" fontId="24" fillId="2" borderId="48" xfId="0" applyFont="1" applyFill="1" applyBorder="1" applyAlignment="1">
      <alignment/>
    </xf>
    <xf numFmtId="0" fontId="24" fillId="2" borderId="8" xfId="0" applyFont="1" applyFill="1" applyBorder="1" applyAlignment="1">
      <alignment/>
    </xf>
    <xf numFmtId="0" fontId="34" fillId="2" borderId="9" xfId="0" applyFont="1" applyFill="1" applyBorder="1" applyAlignment="1">
      <alignment/>
    </xf>
    <xf numFmtId="0" fontId="35" fillId="2" borderId="38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169" fontId="4" fillId="2" borderId="37" xfId="0" applyNumberFormat="1" applyFont="1" applyFill="1" applyBorder="1" applyAlignment="1">
      <alignment horizontal="center"/>
    </xf>
    <xf numFmtId="169" fontId="36" fillId="0" borderId="30" xfId="0" applyNumberFormat="1" applyFont="1" applyBorder="1" applyAlignment="1">
      <alignment/>
    </xf>
    <xf numFmtId="1" fontId="29" fillId="0" borderId="30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13" fillId="2" borderId="32" xfId="0" applyFont="1" applyFill="1" applyBorder="1" applyAlignment="1">
      <alignment horizontal="center"/>
    </xf>
    <xf numFmtId="169" fontId="31" fillId="0" borderId="30" xfId="0" applyNumberFormat="1" applyFont="1" applyBorder="1" applyAlignment="1">
      <alignment horizontal="center"/>
    </xf>
    <xf numFmtId="1" fontId="37" fillId="0" borderId="30" xfId="0" applyNumberFormat="1" applyFont="1" applyBorder="1" applyAlignment="1">
      <alignment horizontal="center"/>
    </xf>
    <xf numFmtId="1" fontId="4" fillId="2" borderId="39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 vertical="distributed"/>
    </xf>
    <xf numFmtId="0" fontId="6" fillId="2" borderId="53" xfId="0" applyFont="1" applyFill="1" applyBorder="1" applyAlignment="1">
      <alignment horizontal="center" vertical="distributed"/>
    </xf>
    <xf numFmtId="0" fontId="6" fillId="2" borderId="5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2" borderId="5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distributed"/>
    </xf>
    <xf numFmtId="0" fontId="6" fillId="0" borderId="55" xfId="0" applyFont="1" applyBorder="1" applyAlignment="1">
      <alignment horizontal="center" vertical="distributed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2" xfId="0" applyFont="1" applyBorder="1" applyAlignment="1">
      <alignment horizontal="center" vertical="distributed"/>
    </xf>
    <xf numFmtId="0" fontId="6" fillId="0" borderId="53" xfId="0" applyFont="1" applyBorder="1" applyAlignment="1">
      <alignment horizontal="center" vertical="distributed"/>
    </xf>
    <xf numFmtId="0" fontId="6" fillId="0" borderId="46" xfId="0" applyFont="1" applyBorder="1" applyAlignment="1">
      <alignment horizontal="center" vertical="distributed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2"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0">
      <selection activeCell="M2" sqref="M2"/>
    </sheetView>
  </sheetViews>
  <sheetFormatPr defaultColWidth="9.140625" defaultRowHeight="12.75"/>
  <cols>
    <col min="1" max="1" width="6.00390625" style="0" customWidth="1"/>
    <col min="2" max="2" width="16.8515625" style="0" customWidth="1"/>
    <col min="4" max="4" width="8.8515625" style="0" customWidth="1"/>
    <col min="5" max="5" width="8.140625" style="0" customWidth="1"/>
    <col min="6" max="6" width="8.28125" style="0" customWidth="1"/>
    <col min="8" max="8" width="8.140625" style="0" customWidth="1"/>
    <col min="9" max="9" width="8.28125" style="0" customWidth="1"/>
    <col min="10" max="10" width="7.7109375" style="0" customWidth="1"/>
    <col min="11" max="11" width="8.28125" style="0" customWidth="1"/>
    <col min="13" max="13" width="12.00390625" style="0" customWidth="1"/>
    <col min="14" max="14" width="17.421875" style="0" customWidth="1"/>
  </cols>
  <sheetData>
    <row r="1" spans="1:14" ht="18.75">
      <c r="A1" s="232" t="s">
        <v>10</v>
      </c>
      <c r="B1" s="232"/>
      <c r="C1" s="232"/>
      <c r="D1" s="23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85" t="s">
        <v>11</v>
      </c>
      <c r="B2" s="85"/>
      <c r="C2" s="85"/>
      <c r="D2" s="8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2"/>
      <c r="B3" s="86"/>
      <c r="C3" s="86"/>
      <c r="D3" s="86"/>
      <c r="E3" s="86"/>
      <c r="F3" s="87" t="s">
        <v>285</v>
      </c>
      <c r="G3" s="87"/>
      <c r="H3" s="87"/>
      <c r="I3" s="87"/>
      <c r="J3" s="87"/>
      <c r="K3" s="87"/>
      <c r="L3" s="86"/>
      <c r="M3" s="86"/>
      <c r="N3" s="86"/>
    </row>
    <row r="4" spans="1:14" ht="19.5" thickBot="1">
      <c r="A4" s="2"/>
      <c r="B4" s="88"/>
      <c r="C4" s="88"/>
      <c r="D4" s="88"/>
      <c r="E4" s="88"/>
      <c r="F4" s="233" t="s">
        <v>276</v>
      </c>
      <c r="G4" s="233"/>
      <c r="H4" s="233"/>
      <c r="I4" s="233"/>
      <c r="J4" s="233"/>
      <c r="K4" s="233"/>
      <c r="L4" s="233"/>
      <c r="M4" s="88"/>
      <c r="N4" s="88"/>
    </row>
    <row r="5" spans="1:14" ht="19.5" thickTop="1">
      <c r="A5" s="234" t="s">
        <v>0</v>
      </c>
      <c r="B5" s="236" t="s">
        <v>12</v>
      </c>
      <c r="C5" s="236"/>
      <c r="D5" s="238" t="s">
        <v>13</v>
      </c>
      <c r="E5" s="238"/>
      <c r="F5" s="238"/>
      <c r="G5" s="238"/>
      <c r="H5" s="238"/>
      <c r="I5" s="238"/>
      <c r="J5" s="238"/>
      <c r="K5" s="238"/>
      <c r="L5" s="239" t="s">
        <v>282</v>
      </c>
      <c r="M5" s="236" t="s">
        <v>283</v>
      </c>
      <c r="N5" s="242" t="s">
        <v>21</v>
      </c>
    </row>
    <row r="6" spans="1:14" ht="49.5">
      <c r="A6" s="235"/>
      <c r="B6" s="237"/>
      <c r="C6" s="237"/>
      <c r="D6" s="89" t="s">
        <v>190</v>
      </c>
      <c r="E6" s="89" t="s">
        <v>368</v>
      </c>
      <c r="F6" s="89" t="s">
        <v>272</v>
      </c>
      <c r="G6" s="89" t="s">
        <v>273</v>
      </c>
      <c r="H6" s="89" t="s">
        <v>274</v>
      </c>
      <c r="I6" s="89" t="s">
        <v>275</v>
      </c>
      <c r="J6" s="89" t="s">
        <v>286</v>
      </c>
      <c r="K6" s="89" t="s">
        <v>183</v>
      </c>
      <c r="L6" s="237"/>
      <c r="M6" s="237"/>
      <c r="N6" s="243"/>
    </row>
    <row r="7" spans="1:14" ht="15.75">
      <c r="A7" s="235"/>
      <c r="B7" s="237"/>
      <c r="C7" s="237"/>
      <c r="D7" s="90" t="s">
        <v>16</v>
      </c>
      <c r="E7" s="90" t="s">
        <v>16</v>
      </c>
      <c r="F7" s="90" t="s">
        <v>16</v>
      </c>
      <c r="G7" s="90" t="s">
        <v>16</v>
      </c>
      <c r="H7" s="91" t="s">
        <v>16</v>
      </c>
      <c r="I7" s="91" t="s">
        <v>16</v>
      </c>
      <c r="J7" s="90" t="s">
        <v>16</v>
      </c>
      <c r="K7" s="91" t="s">
        <v>16</v>
      </c>
      <c r="L7" s="237"/>
      <c r="M7" s="237"/>
      <c r="N7" s="243"/>
    </row>
    <row r="8" spans="1:14" ht="17.25" thickBot="1">
      <c r="A8" s="235"/>
      <c r="B8" s="237"/>
      <c r="C8" s="237"/>
      <c r="D8" s="29">
        <v>2</v>
      </c>
      <c r="E8" s="29">
        <v>3</v>
      </c>
      <c r="F8" s="29">
        <v>3</v>
      </c>
      <c r="G8" s="29">
        <v>3</v>
      </c>
      <c r="H8" s="29">
        <v>2</v>
      </c>
      <c r="I8" s="29">
        <v>2</v>
      </c>
      <c r="J8" s="29">
        <v>3</v>
      </c>
      <c r="K8" s="29">
        <v>2</v>
      </c>
      <c r="L8" s="237"/>
      <c r="M8" s="237"/>
      <c r="N8" s="243"/>
    </row>
    <row r="9" spans="1:14" ht="17.25" thickTop="1">
      <c r="A9" s="156">
        <v>1</v>
      </c>
      <c r="B9" s="181" t="s">
        <v>117</v>
      </c>
      <c r="C9" s="182" t="s">
        <v>23</v>
      </c>
      <c r="D9" s="157" t="s">
        <v>287</v>
      </c>
      <c r="E9" s="157"/>
      <c r="F9" s="157"/>
      <c r="G9" s="157"/>
      <c r="H9" s="157"/>
      <c r="I9" s="180"/>
      <c r="J9" s="180"/>
      <c r="K9" s="157"/>
      <c r="L9" s="224">
        <v>2</v>
      </c>
      <c r="M9" s="158">
        <v>160</v>
      </c>
      <c r="N9" s="159"/>
    </row>
    <row r="10" spans="1:14" ht="16.5">
      <c r="A10" s="92">
        <v>2</v>
      </c>
      <c r="B10" s="183" t="s">
        <v>333</v>
      </c>
      <c r="C10" s="184" t="s">
        <v>334</v>
      </c>
      <c r="D10" s="75"/>
      <c r="E10" s="75"/>
      <c r="F10" s="75"/>
      <c r="G10" s="75"/>
      <c r="H10" s="75"/>
      <c r="I10" s="75"/>
      <c r="J10" s="75" t="s">
        <v>287</v>
      </c>
      <c r="K10" s="93"/>
      <c r="L10" s="225">
        <v>3</v>
      </c>
      <c r="M10" s="160">
        <v>240</v>
      </c>
      <c r="N10" s="199"/>
    </row>
    <row r="11" spans="1:14" ht="16.5">
      <c r="A11" s="92">
        <v>3</v>
      </c>
      <c r="B11" s="183" t="s">
        <v>59</v>
      </c>
      <c r="C11" s="184" t="s">
        <v>4</v>
      </c>
      <c r="D11" s="75"/>
      <c r="E11" s="75"/>
      <c r="F11" s="75"/>
      <c r="G11" s="75"/>
      <c r="H11" s="75"/>
      <c r="I11" s="75" t="s">
        <v>287</v>
      </c>
      <c r="J11" s="75"/>
      <c r="K11" s="75" t="s">
        <v>287</v>
      </c>
      <c r="L11" s="225">
        <v>4</v>
      </c>
      <c r="M11" s="160">
        <v>320</v>
      </c>
      <c r="N11" s="161"/>
    </row>
    <row r="12" spans="1:14" ht="16.5">
      <c r="A12" s="92">
        <v>4</v>
      </c>
      <c r="B12" s="22" t="s">
        <v>332</v>
      </c>
      <c r="C12" s="23" t="s">
        <v>311</v>
      </c>
      <c r="D12" s="15"/>
      <c r="E12" s="15"/>
      <c r="F12" s="15"/>
      <c r="G12" s="15"/>
      <c r="H12" s="75"/>
      <c r="I12" s="93"/>
      <c r="J12" s="75" t="s">
        <v>287</v>
      </c>
      <c r="K12" s="81"/>
      <c r="L12" s="225">
        <v>3</v>
      </c>
      <c r="M12" s="160">
        <v>240</v>
      </c>
      <c r="N12" s="135"/>
    </row>
    <row r="13" spans="1:14" ht="16.5">
      <c r="A13" s="92">
        <v>5</v>
      </c>
      <c r="B13" s="183" t="s">
        <v>140</v>
      </c>
      <c r="C13" s="184" t="s">
        <v>108</v>
      </c>
      <c r="D13" s="75"/>
      <c r="E13" s="75"/>
      <c r="F13" s="75" t="s">
        <v>284</v>
      </c>
      <c r="G13" s="75"/>
      <c r="H13" s="75" t="s">
        <v>284</v>
      </c>
      <c r="I13" s="75"/>
      <c r="J13" s="75"/>
      <c r="K13" s="75" t="s">
        <v>287</v>
      </c>
      <c r="L13" s="225">
        <v>7</v>
      </c>
      <c r="M13" s="160">
        <v>660</v>
      </c>
      <c r="N13" s="161"/>
    </row>
    <row r="14" spans="1:14" ht="16.5">
      <c r="A14" s="92">
        <v>6</v>
      </c>
      <c r="B14" s="183" t="s">
        <v>330</v>
      </c>
      <c r="C14" s="184" t="s">
        <v>331</v>
      </c>
      <c r="D14" s="75"/>
      <c r="E14" s="75"/>
      <c r="F14" s="75"/>
      <c r="G14" s="75"/>
      <c r="H14" s="75"/>
      <c r="I14" s="75"/>
      <c r="J14" s="75" t="s">
        <v>287</v>
      </c>
      <c r="K14" s="93"/>
      <c r="L14" s="225">
        <v>3</v>
      </c>
      <c r="M14" s="160">
        <v>240</v>
      </c>
      <c r="N14" s="161"/>
    </row>
    <row r="15" spans="1:14" ht="16.5">
      <c r="A15" s="92">
        <v>7</v>
      </c>
      <c r="B15" s="183" t="s">
        <v>161</v>
      </c>
      <c r="C15" s="184" t="s">
        <v>31</v>
      </c>
      <c r="D15" s="75"/>
      <c r="E15" s="75" t="s">
        <v>287</v>
      </c>
      <c r="F15" s="75" t="s">
        <v>287</v>
      </c>
      <c r="G15" s="75"/>
      <c r="H15" s="75" t="s">
        <v>284</v>
      </c>
      <c r="I15" s="75" t="s">
        <v>287</v>
      </c>
      <c r="J15" s="75"/>
      <c r="K15" s="75" t="s">
        <v>284</v>
      </c>
      <c r="L15" s="225">
        <v>12</v>
      </c>
      <c r="M15" s="160">
        <v>1040</v>
      </c>
      <c r="N15" s="161"/>
    </row>
    <row r="16" spans="1:14" ht="16.5">
      <c r="A16" s="92">
        <v>8</v>
      </c>
      <c r="B16" s="183" t="s">
        <v>170</v>
      </c>
      <c r="C16" s="184" t="s">
        <v>110</v>
      </c>
      <c r="D16" s="75" t="s">
        <v>287</v>
      </c>
      <c r="E16" s="75"/>
      <c r="F16" s="75"/>
      <c r="G16" s="75"/>
      <c r="H16" s="93"/>
      <c r="I16" s="75"/>
      <c r="J16" s="75"/>
      <c r="K16" s="75"/>
      <c r="L16" s="225">
        <v>2</v>
      </c>
      <c r="M16" s="160">
        <v>160</v>
      </c>
      <c r="N16" s="161"/>
    </row>
    <row r="17" spans="1:14" ht="16.5">
      <c r="A17" s="92">
        <v>9</v>
      </c>
      <c r="B17" s="183" t="s">
        <v>3</v>
      </c>
      <c r="C17" s="184" t="s">
        <v>110</v>
      </c>
      <c r="D17" s="75" t="s">
        <v>287</v>
      </c>
      <c r="E17" s="75"/>
      <c r="F17" s="75"/>
      <c r="G17" s="75"/>
      <c r="H17" s="93"/>
      <c r="I17" s="93"/>
      <c r="J17" s="81"/>
      <c r="K17" s="81"/>
      <c r="L17" s="225">
        <v>2</v>
      </c>
      <c r="M17" s="160">
        <v>160</v>
      </c>
      <c r="N17" s="161"/>
    </row>
    <row r="18" spans="1:14" ht="16.5">
      <c r="A18" s="92">
        <v>10</v>
      </c>
      <c r="B18" s="183" t="s">
        <v>89</v>
      </c>
      <c r="C18" s="184" t="s">
        <v>174</v>
      </c>
      <c r="D18" s="75"/>
      <c r="E18" s="75"/>
      <c r="F18" s="75"/>
      <c r="G18" s="75"/>
      <c r="H18" s="75" t="s">
        <v>284</v>
      </c>
      <c r="I18" s="75" t="s">
        <v>287</v>
      </c>
      <c r="J18" s="75"/>
      <c r="K18" s="75" t="s">
        <v>287</v>
      </c>
      <c r="L18" s="226">
        <v>6</v>
      </c>
      <c r="M18" s="164">
        <v>440</v>
      </c>
      <c r="N18" s="161"/>
    </row>
    <row r="19" spans="1:14" ht="16.5" thickBot="1">
      <c r="A19" s="220"/>
      <c r="B19" s="221" t="s">
        <v>342</v>
      </c>
      <c r="C19" s="185"/>
      <c r="D19" s="162"/>
      <c r="E19" s="162"/>
      <c r="F19" s="162"/>
      <c r="G19" s="162"/>
      <c r="H19" s="162"/>
      <c r="I19" s="162"/>
      <c r="J19" s="162"/>
      <c r="K19" s="162"/>
      <c r="L19" s="223">
        <f>SUM(L9:L18)</f>
        <v>44</v>
      </c>
      <c r="M19" s="222">
        <f>SUM(M9:M18)</f>
        <v>3660</v>
      </c>
      <c r="N19" s="163"/>
    </row>
    <row r="20" ht="13.5" thickTop="1"/>
    <row r="21" spans="1:14" ht="18.75">
      <c r="A21" s="1"/>
      <c r="B21" s="1" t="s">
        <v>17</v>
      </c>
      <c r="C21" s="1"/>
      <c r="D21" s="1"/>
      <c r="E21" s="1"/>
      <c r="F21" s="1"/>
      <c r="G21" s="1"/>
      <c r="H21" s="1"/>
      <c r="I21" s="1"/>
      <c r="J21" s="240" t="s">
        <v>18</v>
      </c>
      <c r="K21" s="240"/>
      <c r="L21" s="240"/>
      <c r="M21" s="240"/>
      <c r="N21" s="240"/>
    </row>
    <row r="22" spans="1:14" ht="18.75">
      <c r="A22" s="1"/>
      <c r="B22" s="1"/>
      <c r="C22" s="1"/>
      <c r="D22" s="1"/>
      <c r="E22" s="1"/>
      <c r="F22" s="1"/>
      <c r="G22" s="1"/>
      <c r="H22" s="1"/>
      <c r="I22" s="1"/>
      <c r="J22" s="130"/>
      <c r="K22" s="130"/>
      <c r="L22" s="130"/>
      <c r="M22" s="130"/>
      <c r="N22" s="130"/>
    </row>
    <row r="23" spans="1:14" ht="18.75">
      <c r="A23" s="1"/>
      <c r="B23" s="1"/>
      <c r="C23" s="1"/>
      <c r="D23" s="1"/>
      <c r="E23" s="1"/>
      <c r="F23" s="1"/>
      <c r="G23" s="1"/>
      <c r="H23" s="1"/>
      <c r="I23" s="1"/>
      <c r="J23" s="130"/>
      <c r="K23" s="130"/>
      <c r="L23" s="130"/>
      <c r="M23" s="130"/>
      <c r="N23" s="130"/>
    </row>
    <row r="24" spans="1:14" ht="19.5">
      <c r="A24" s="1"/>
      <c r="B24" s="9" t="s">
        <v>19</v>
      </c>
      <c r="C24" s="9"/>
      <c r="D24" s="9"/>
      <c r="E24" s="9"/>
      <c r="F24" s="9"/>
      <c r="G24" s="9"/>
      <c r="H24" s="1"/>
      <c r="I24" s="9"/>
      <c r="K24" s="241" t="s">
        <v>188</v>
      </c>
      <c r="L24" s="241"/>
      <c r="M24" s="241"/>
      <c r="N24" s="241"/>
    </row>
  </sheetData>
  <mergeCells count="10">
    <mergeCell ref="J21:N21"/>
    <mergeCell ref="K24:N24"/>
    <mergeCell ref="M5:M8"/>
    <mergeCell ref="N5:N8"/>
    <mergeCell ref="A1:D1"/>
    <mergeCell ref="F4:L4"/>
    <mergeCell ref="A5:A8"/>
    <mergeCell ref="B5:C8"/>
    <mergeCell ref="D5:K5"/>
    <mergeCell ref="L5:L8"/>
  </mergeCells>
  <printOptions/>
  <pageMargins left="0.75" right="0.2" top="0.51" bottom="1" header="0.3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H79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8.7109375" style="0" customWidth="1"/>
    <col min="4" max="4" width="7.8515625" style="0" customWidth="1"/>
    <col min="5" max="5" width="6.28125" style="0" customWidth="1"/>
    <col min="6" max="6" width="7.140625" style="0" customWidth="1"/>
    <col min="7" max="7" width="8.140625" style="0" customWidth="1"/>
    <col min="8" max="8" width="7.421875" style="0" customWidth="1"/>
    <col min="9" max="9" width="7.28125" style="0" customWidth="1"/>
    <col min="10" max="10" width="7.421875" style="0" customWidth="1"/>
    <col min="11" max="11" width="9.421875" style="0" customWidth="1"/>
    <col min="12" max="12" width="7.421875" style="0" customWidth="1"/>
    <col min="13" max="13" width="10.00390625" style="0" customWidth="1"/>
    <col min="14" max="14" width="10.28125" style="0" customWidth="1"/>
    <col min="15" max="15" width="13.421875" style="0" customWidth="1"/>
  </cols>
  <sheetData>
    <row r="1" spans="1:18" ht="18.75">
      <c r="A1" s="256" t="s">
        <v>10</v>
      </c>
      <c r="B1" s="256"/>
      <c r="C1" s="256"/>
      <c r="D1" s="256"/>
      <c r="E1" s="1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</row>
    <row r="2" spans="1:18" ht="17.25" customHeight="1">
      <c r="A2" s="3" t="s">
        <v>11</v>
      </c>
      <c r="B2" s="3"/>
      <c r="C2" s="3"/>
      <c r="D2" s="3"/>
      <c r="E2" s="1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</row>
    <row r="3" spans="1:18" ht="18.75">
      <c r="A3" s="1"/>
      <c r="B3" s="4"/>
      <c r="C3" s="4"/>
      <c r="D3" s="4"/>
      <c r="E3" s="4"/>
      <c r="F3" s="5" t="s">
        <v>362</v>
      </c>
      <c r="G3" s="5"/>
      <c r="H3" s="5"/>
      <c r="I3" s="5"/>
      <c r="J3" s="5"/>
      <c r="K3" s="5"/>
      <c r="L3" s="4"/>
      <c r="M3" s="4"/>
      <c r="N3" s="4"/>
      <c r="O3" s="4"/>
      <c r="P3" s="1"/>
      <c r="Q3" s="1"/>
      <c r="R3" s="1"/>
    </row>
    <row r="4" spans="1:18" ht="19.5" thickBot="1">
      <c r="A4" s="1"/>
      <c r="B4" s="6"/>
      <c r="C4" s="6"/>
      <c r="D4" s="6"/>
      <c r="E4" s="6"/>
      <c r="F4" s="257" t="s">
        <v>276</v>
      </c>
      <c r="G4" s="257"/>
      <c r="H4" s="257"/>
      <c r="I4" s="257"/>
      <c r="J4" s="257"/>
      <c r="K4" s="257"/>
      <c r="L4" s="257"/>
      <c r="M4" s="6"/>
      <c r="N4" s="6"/>
      <c r="O4" s="6"/>
      <c r="P4" s="1"/>
      <c r="Q4" s="1"/>
      <c r="R4" s="1"/>
    </row>
    <row r="5" spans="1:18" ht="19.5" thickTop="1">
      <c r="A5" s="258" t="s">
        <v>0</v>
      </c>
      <c r="B5" s="261" t="s">
        <v>12</v>
      </c>
      <c r="C5" s="261"/>
      <c r="D5" s="277" t="s">
        <v>13</v>
      </c>
      <c r="E5" s="277"/>
      <c r="F5" s="277"/>
      <c r="G5" s="277"/>
      <c r="H5" s="277"/>
      <c r="I5" s="277"/>
      <c r="J5" s="277"/>
      <c r="K5" s="277"/>
      <c r="L5" s="261" t="s">
        <v>14</v>
      </c>
      <c r="M5" s="261" t="s">
        <v>20</v>
      </c>
      <c r="N5" s="261" t="s">
        <v>15</v>
      </c>
      <c r="O5" s="265" t="s">
        <v>21</v>
      </c>
      <c r="P5" s="1"/>
      <c r="Q5" s="1"/>
      <c r="R5" s="1"/>
    </row>
    <row r="6" spans="1:18" ht="44.25" customHeight="1">
      <c r="A6" s="259"/>
      <c r="B6" s="262"/>
      <c r="C6" s="262"/>
      <c r="D6" s="79" t="s">
        <v>189</v>
      </c>
      <c r="E6" s="79" t="s">
        <v>278</v>
      </c>
      <c r="F6" s="79" t="s">
        <v>184</v>
      </c>
      <c r="G6" s="79" t="s">
        <v>279</v>
      </c>
      <c r="H6" s="79" t="s">
        <v>192</v>
      </c>
      <c r="I6" s="79" t="s">
        <v>190</v>
      </c>
      <c r="J6" s="79" t="s">
        <v>191</v>
      </c>
      <c r="K6" s="79" t="s">
        <v>193</v>
      </c>
      <c r="L6" s="262"/>
      <c r="M6" s="262"/>
      <c r="N6" s="262"/>
      <c r="O6" s="276"/>
      <c r="P6" s="1"/>
      <c r="Q6" s="1"/>
      <c r="R6" s="1"/>
    </row>
    <row r="7" spans="1:18" ht="18.75">
      <c r="A7" s="259"/>
      <c r="B7" s="262"/>
      <c r="C7" s="262"/>
      <c r="D7" s="70" t="s">
        <v>16</v>
      </c>
      <c r="E7" s="70" t="s">
        <v>16</v>
      </c>
      <c r="F7" s="70" t="s">
        <v>16</v>
      </c>
      <c r="G7" s="70" t="s">
        <v>16</v>
      </c>
      <c r="H7" s="70" t="s">
        <v>16</v>
      </c>
      <c r="I7" s="70" t="s">
        <v>16</v>
      </c>
      <c r="J7" s="70" t="s">
        <v>16</v>
      </c>
      <c r="K7" s="70" t="s">
        <v>16</v>
      </c>
      <c r="L7" s="262"/>
      <c r="M7" s="262"/>
      <c r="N7" s="262"/>
      <c r="O7" s="276"/>
      <c r="P7" s="1"/>
      <c r="Q7" s="1"/>
      <c r="R7" s="1"/>
    </row>
    <row r="8" spans="1:18" ht="18.75">
      <c r="A8" s="260"/>
      <c r="B8" s="263"/>
      <c r="C8" s="263"/>
      <c r="D8" s="39">
        <v>3</v>
      </c>
      <c r="E8" s="39">
        <v>2</v>
      </c>
      <c r="F8" s="39">
        <v>2</v>
      </c>
      <c r="G8" s="39">
        <v>3</v>
      </c>
      <c r="H8" s="40">
        <v>2</v>
      </c>
      <c r="I8" s="40">
        <v>2</v>
      </c>
      <c r="J8" s="40">
        <v>2</v>
      </c>
      <c r="K8" s="40">
        <v>2</v>
      </c>
      <c r="L8" s="262"/>
      <c r="M8" s="262"/>
      <c r="N8" s="262"/>
      <c r="O8" s="276"/>
      <c r="P8" s="1"/>
      <c r="Q8" s="1"/>
      <c r="R8" s="1"/>
    </row>
    <row r="9" spans="1:18" s="14" customFormat="1" ht="18.75">
      <c r="A9" s="35">
        <v>1</v>
      </c>
      <c r="B9" s="36" t="s">
        <v>35</v>
      </c>
      <c r="C9" s="37" t="s">
        <v>36</v>
      </c>
      <c r="D9" s="11">
        <v>2.5</v>
      </c>
      <c r="E9" s="11">
        <v>3</v>
      </c>
      <c r="F9" s="11">
        <v>1.5</v>
      </c>
      <c r="G9" s="118">
        <v>1.5</v>
      </c>
      <c r="H9" s="11">
        <v>2</v>
      </c>
      <c r="I9" s="73">
        <v>0</v>
      </c>
      <c r="J9" s="73">
        <v>0</v>
      </c>
      <c r="K9" s="11">
        <v>3.5</v>
      </c>
      <c r="L9" s="7">
        <f aca="true" t="shared" si="0" ref="L9:L30">SUMPRODUCT(D9:K9,D$8:K$8)/SUM(D$8:K$8)</f>
        <v>1.7777777777777777</v>
      </c>
      <c r="M9" s="11" t="str">
        <f aca="true" t="shared" si="1" ref="M9:M73">IF(L9="","",IF(L9&lt;1,"Kém",IF(L9&lt;2,"Yếu",IF(L9&lt;2.5,"T.Bình",IF(L9&lt;3.2,"Khá",IF(L9&lt;3.6,"Giỏi","Xuất sắc"))))))</f>
        <v>Yếu</v>
      </c>
      <c r="N9" s="19" t="str">
        <f aca="true" t="shared" si="2" ref="N9:N17">IF(L9&lt;2,"T Bình",IF(L9&lt;2.5,"Khá",IF(L9&lt;4.5,"tốt")))</f>
        <v>T Bình</v>
      </c>
      <c r="O9" s="12"/>
      <c r="P9" s="13"/>
      <c r="Q9" s="13"/>
      <c r="R9" s="13"/>
    </row>
    <row r="10" spans="1:15" s="14" customFormat="1" ht="18.75">
      <c r="A10" s="21">
        <v>2</v>
      </c>
      <c r="B10" s="22" t="s">
        <v>106</v>
      </c>
      <c r="C10" s="23" t="s">
        <v>1</v>
      </c>
      <c r="D10" s="15">
        <v>1</v>
      </c>
      <c r="E10" s="72">
        <v>0</v>
      </c>
      <c r="F10" s="15">
        <v>2</v>
      </c>
      <c r="G10" s="15">
        <v>2</v>
      </c>
      <c r="H10" s="15">
        <v>3</v>
      </c>
      <c r="I10" s="15">
        <v>4</v>
      </c>
      <c r="J10" s="15">
        <v>3</v>
      </c>
      <c r="K10" s="15">
        <v>3.5</v>
      </c>
      <c r="L10" s="8">
        <f t="shared" si="0"/>
        <v>2.2222222222222223</v>
      </c>
      <c r="M10" s="15" t="str">
        <f t="shared" si="1"/>
        <v>T.Bình</v>
      </c>
      <c r="N10" s="20" t="str">
        <f t="shared" si="2"/>
        <v>Khá</v>
      </c>
      <c r="O10" s="16"/>
    </row>
    <row r="11" spans="1:18" s="14" customFormat="1" ht="18.75">
      <c r="A11" s="35">
        <v>3</v>
      </c>
      <c r="B11" s="22" t="s">
        <v>37</v>
      </c>
      <c r="C11" s="23" t="s">
        <v>38</v>
      </c>
      <c r="D11" s="15">
        <v>2.5</v>
      </c>
      <c r="E11" s="72">
        <v>0</v>
      </c>
      <c r="F11" s="15">
        <v>2</v>
      </c>
      <c r="G11" s="15">
        <v>1.5</v>
      </c>
      <c r="H11" s="72">
        <v>0</v>
      </c>
      <c r="I11" s="72">
        <v>0</v>
      </c>
      <c r="J11" s="15">
        <v>3</v>
      </c>
      <c r="K11" s="15">
        <v>3</v>
      </c>
      <c r="L11" s="8">
        <f t="shared" si="0"/>
        <v>1.5555555555555556</v>
      </c>
      <c r="M11" s="15" t="str">
        <f t="shared" si="1"/>
        <v>Yếu</v>
      </c>
      <c r="N11" s="20" t="str">
        <f t="shared" si="2"/>
        <v>T Bình</v>
      </c>
      <c r="O11" s="16"/>
      <c r="P11" s="13"/>
      <c r="Q11" s="13"/>
      <c r="R11" s="13"/>
    </row>
    <row r="12" spans="1:18" s="14" customFormat="1" ht="18.75">
      <c r="A12" s="21">
        <v>4</v>
      </c>
      <c r="B12" s="22" t="s">
        <v>41</v>
      </c>
      <c r="C12" s="23" t="s">
        <v>40</v>
      </c>
      <c r="D12" s="15">
        <v>3</v>
      </c>
      <c r="E12" s="15">
        <v>2</v>
      </c>
      <c r="F12" s="15">
        <v>2</v>
      </c>
      <c r="G12" s="15">
        <v>1.5</v>
      </c>
      <c r="H12" s="15">
        <v>2.5</v>
      </c>
      <c r="I12" s="15">
        <v>3.5</v>
      </c>
      <c r="J12" s="15">
        <v>3</v>
      </c>
      <c r="K12" s="15">
        <v>3</v>
      </c>
      <c r="L12" s="8">
        <f t="shared" si="0"/>
        <v>2.5277777777777777</v>
      </c>
      <c r="M12" s="15" t="str">
        <f t="shared" si="1"/>
        <v>Khá</v>
      </c>
      <c r="N12" s="20" t="str">
        <f t="shared" si="2"/>
        <v>tốt</v>
      </c>
      <c r="O12" s="16"/>
      <c r="P12" s="13"/>
      <c r="Q12" s="13"/>
      <c r="R12" s="13"/>
    </row>
    <row r="13" spans="1:18" s="14" customFormat="1" ht="18.75">
      <c r="A13" s="35">
        <v>5</v>
      </c>
      <c r="B13" s="22" t="s">
        <v>39</v>
      </c>
      <c r="C13" s="23" t="s">
        <v>40</v>
      </c>
      <c r="D13" s="15">
        <v>1</v>
      </c>
      <c r="E13" s="15">
        <v>1.5</v>
      </c>
      <c r="F13" s="15">
        <v>2.5</v>
      </c>
      <c r="G13" s="15">
        <v>1</v>
      </c>
      <c r="H13" s="72">
        <v>0</v>
      </c>
      <c r="I13" s="15">
        <v>1</v>
      </c>
      <c r="J13" s="15">
        <v>3</v>
      </c>
      <c r="K13" s="15">
        <v>2.5</v>
      </c>
      <c r="L13" s="8">
        <f t="shared" si="0"/>
        <v>1.5</v>
      </c>
      <c r="M13" s="15" t="str">
        <f t="shared" si="1"/>
        <v>Yếu</v>
      </c>
      <c r="N13" s="20" t="str">
        <f t="shared" si="2"/>
        <v>T Bình</v>
      </c>
      <c r="O13" s="16"/>
      <c r="P13" s="13"/>
      <c r="Q13" s="13"/>
      <c r="R13" s="13"/>
    </row>
    <row r="14" spans="1:18" s="14" customFormat="1" ht="18.75">
      <c r="A14" s="21">
        <v>6</v>
      </c>
      <c r="B14" s="22" t="s">
        <v>43</v>
      </c>
      <c r="C14" s="23" t="s">
        <v>23</v>
      </c>
      <c r="D14" s="15">
        <v>2.5</v>
      </c>
      <c r="E14" s="15">
        <v>2</v>
      </c>
      <c r="F14" s="15">
        <v>2</v>
      </c>
      <c r="G14" s="127">
        <v>0</v>
      </c>
      <c r="H14" s="15">
        <v>1.5</v>
      </c>
      <c r="I14" s="15">
        <v>1</v>
      </c>
      <c r="J14" s="15">
        <v>3</v>
      </c>
      <c r="K14" s="15">
        <v>2.5</v>
      </c>
      <c r="L14" s="8">
        <f t="shared" si="0"/>
        <v>1.75</v>
      </c>
      <c r="M14" s="15" t="str">
        <f t="shared" si="1"/>
        <v>Yếu</v>
      </c>
      <c r="N14" s="20" t="str">
        <f t="shared" si="2"/>
        <v>T Bình</v>
      </c>
      <c r="O14" s="17"/>
      <c r="P14" s="18"/>
      <c r="Q14" s="18"/>
      <c r="R14" s="18"/>
    </row>
    <row r="15" spans="1:18" s="14" customFormat="1" ht="18.75">
      <c r="A15" s="35">
        <v>7</v>
      </c>
      <c r="B15" s="22" t="s">
        <v>2</v>
      </c>
      <c r="C15" s="23" t="s">
        <v>23</v>
      </c>
      <c r="D15" s="15">
        <v>3</v>
      </c>
      <c r="E15" s="15">
        <v>2</v>
      </c>
      <c r="F15" s="15">
        <v>2</v>
      </c>
      <c r="G15" s="15">
        <v>1</v>
      </c>
      <c r="H15" s="15">
        <v>2</v>
      </c>
      <c r="I15" s="15">
        <v>1</v>
      </c>
      <c r="J15" s="15">
        <v>3</v>
      </c>
      <c r="K15" s="15">
        <v>3.5</v>
      </c>
      <c r="L15" s="8">
        <f t="shared" si="0"/>
        <v>2.1666666666666665</v>
      </c>
      <c r="M15" s="15" t="str">
        <f t="shared" si="1"/>
        <v>T.Bình</v>
      </c>
      <c r="N15" s="20" t="str">
        <f t="shared" si="2"/>
        <v>Khá</v>
      </c>
      <c r="O15" s="17"/>
      <c r="P15" s="18"/>
      <c r="Q15" s="18"/>
      <c r="R15" s="18"/>
    </row>
    <row r="16" spans="1:18" s="14" customFormat="1" ht="18.75">
      <c r="A16" s="21">
        <v>8</v>
      </c>
      <c r="B16" s="22" t="s">
        <v>45</v>
      </c>
      <c r="C16" s="23" t="s">
        <v>23</v>
      </c>
      <c r="D16" s="15">
        <v>3</v>
      </c>
      <c r="E16" s="15">
        <v>2.5</v>
      </c>
      <c r="F16" s="15">
        <v>2.5</v>
      </c>
      <c r="G16" s="15">
        <v>2</v>
      </c>
      <c r="H16" s="15">
        <v>3.5</v>
      </c>
      <c r="I16" s="15">
        <v>2</v>
      </c>
      <c r="J16" s="15">
        <v>3</v>
      </c>
      <c r="K16" s="15">
        <v>4</v>
      </c>
      <c r="L16" s="8">
        <f t="shared" si="0"/>
        <v>2.7777777777777777</v>
      </c>
      <c r="M16" s="15" t="str">
        <f t="shared" si="1"/>
        <v>Khá</v>
      </c>
      <c r="N16" s="20" t="str">
        <f t="shared" si="2"/>
        <v>tốt</v>
      </c>
      <c r="O16" s="17"/>
      <c r="P16" s="18"/>
      <c r="Q16" s="18"/>
      <c r="R16" s="18"/>
    </row>
    <row r="17" spans="1:18" s="14" customFormat="1" ht="18.75">
      <c r="A17" s="35">
        <v>9</v>
      </c>
      <c r="B17" s="22" t="s">
        <v>44</v>
      </c>
      <c r="C17" s="23" t="s">
        <v>23</v>
      </c>
      <c r="D17" s="15">
        <v>2.5</v>
      </c>
      <c r="E17" s="15">
        <v>2</v>
      </c>
      <c r="F17" s="15">
        <v>2</v>
      </c>
      <c r="G17" s="15">
        <v>2</v>
      </c>
      <c r="H17" s="15">
        <v>3</v>
      </c>
      <c r="I17" s="15">
        <v>3</v>
      </c>
      <c r="J17" s="15">
        <v>3</v>
      </c>
      <c r="K17" s="15">
        <v>3</v>
      </c>
      <c r="L17" s="8">
        <f t="shared" si="0"/>
        <v>2.5277777777777777</v>
      </c>
      <c r="M17" s="15" t="str">
        <f t="shared" si="1"/>
        <v>Khá</v>
      </c>
      <c r="N17" s="20" t="str">
        <f t="shared" si="2"/>
        <v>tốt</v>
      </c>
      <c r="O17" s="17"/>
      <c r="P17" s="18"/>
      <c r="Q17" s="18"/>
      <c r="R17" s="18"/>
    </row>
    <row r="18" spans="1:18" s="14" customFormat="1" ht="18.75">
      <c r="A18" s="21">
        <v>10</v>
      </c>
      <c r="B18" s="22" t="s">
        <v>22</v>
      </c>
      <c r="C18" s="23" t="s">
        <v>42</v>
      </c>
      <c r="D18" s="15">
        <v>1.5</v>
      </c>
      <c r="E18" s="15">
        <v>2</v>
      </c>
      <c r="F18" s="15">
        <v>2</v>
      </c>
      <c r="G18" s="30">
        <v>2</v>
      </c>
      <c r="H18" s="15">
        <v>2</v>
      </c>
      <c r="I18" s="15">
        <v>2</v>
      </c>
      <c r="J18" s="15">
        <v>3</v>
      </c>
      <c r="K18" s="15">
        <v>3</v>
      </c>
      <c r="L18" s="8">
        <f t="shared" si="0"/>
        <v>2.138888888888889</v>
      </c>
      <c r="M18" s="15" t="str">
        <f t="shared" si="1"/>
        <v>T.Bình</v>
      </c>
      <c r="N18" s="20" t="str">
        <f aca="true" t="shared" si="3" ref="N18:N73">IF(L18&lt;2,"T Bình",IF(L18&lt;2.5,"Khá",IF(L18&lt;4.5,"tốt")))</f>
        <v>Khá</v>
      </c>
      <c r="O18" s="16"/>
      <c r="P18" s="13"/>
      <c r="Q18" s="13"/>
      <c r="R18" s="13"/>
    </row>
    <row r="19" spans="1:18" s="14" customFormat="1" ht="18.75">
      <c r="A19" s="35">
        <v>11</v>
      </c>
      <c r="B19" s="22" t="s">
        <v>2</v>
      </c>
      <c r="C19" s="23" t="s">
        <v>46</v>
      </c>
      <c r="D19" s="15">
        <v>2</v>
      </c>
      <c r="E19" s="15">
        <v>2</v>
      </c>
      <c r="F19" s="15">
        <v>2</v>
      </c>
      <c r="G19" s="124">
        <v>1</v>
      </c>
      <c r="H19" s="15">
        <v>2</v>
      </c>
      <c r="I19" s="15">
        <v>1</v>
      </c>
      <c r="J19" s="15">
        <v>3</v>
      </c>
      <c r="K19" s="15">
        <v>3</v>
      </c>
      <c r="L19" s="8">
        <f t="shared" si="0"/>
        <v>1.9444444444444444</v>
      </c>
      <c r="M19" s="15" t="str">
        <f t="shared" si="1"/>
        <v>Yếu</v>
      </c>
      <c r="N19" s="20" t="str">
        <f t="shared" si="3"/>
        <v>T Bình</v>
      </c>
      <c r="O19" s="16"/>
      <c r="P19" s="13"/>
      <c r="Q19" s="13"/>
      <c r="R19" s="13"/>
    </row>
    <row r="20" spans="1:18" s="14" customFormat="1" ht="18.75">
      <c r="A20" s="21">
        <v>12</v>
      </c>
      <c r="B20" s="22" t="s">
        <v>47</v>
      </c>
      <c r="C20" s="23" t="s">
        <v>48</v>
      </c>
      <c r="D20" s="15">
        <v>2.5</v>
      </c>
      <c r="E20" s="15">
        <v>2</v>
      </c>
      <c r="F20" s="15">
        <v>1.5</v>
      </c>
      <c r="G20" s="118">
        <v>1.5</v>
      </c>
      <c r="H20" s="15">
        <v>2</v>
      </c>
      <c r="I20" s="15">
        <v>1.5</v>
      </c>
      <c r="J20" s="15">
        <v>2.5</v>
      </c>
      <c r="K20" s="15">
        <v>3</v>
      </c>
      <c r="L20" s="8">
        <f t="shared" si="0"/>
        <v>2.0555555555555554</v>
      </c>
      <c r="M20" s="15" t="str">
        <f t="shared" si="1"/>
        <v>T.Bình</v>
      </c>
      <c r="N20" s="20" t="str">
        <f t="shared" si="3"/>
        <v>Khá</v>
      </c>
      <c r="O20" s="16"/>
      <c r="P20" s="13"/>
      <c r="Q20" s="13"/>
      <c r="R20" s="13"/>
    </row>
    <row r="21" spans="1:15" s="14" customFormat="1" ht="18.75">
      <c r="A21" s="35">
        <v>13</v>
      </c>
      <c r="B21" s="22" t="s">
        <v>53</v>
      </c>
      <c r="C21" s="23" t="s">
        <v>24</v>
      </c>
      <c r="D21" s="15">
        <v>2.5</v>
      </c>
      <c r="E21" s="15">
        <v>1.5</v>
      </c>
      <c r="F21" s="15">
        <v>2</v>
      </c>
      <c r="G21" s="123">
        <v>2</v>
      </c>
      <c r="H21" s="15">
        <v>2</v>
      </c>
      <c r="I21" s="15">
        <v>2</v>
      </c>
      <c r="J21" s="15">
        <v>3</v>
      </c>
      <c r="K21" s="15">
        <v>3</v>
      </c>
      <c r="L21" s="8">
        <f t="shared" si="0"/>
        <v>2.25</v>
      </c>
      <c r="M21" s="15" t="str">
        <f t="shared" si="1"/>
        <v>T.Bình</v>
      </c>
      <c r="N21" s="20" t="str">
        <f t="shared" si="3"/>
        <v>Khá</v>
      </c>
      <c r="O21" s="16"/>
    </row>
    <row r="22" spans="1:15" s="14" customFormat="1" ht="18.75">
      <c r="A22" s="21">
        <v>14</v>
      </c>
      <c r="B22" s="22" t="s">
        <v>52</v>
      </c>
      <c r="C22" s="23" t="s">
        <v>24</v>
      </c>
      <c r="D22" s="15">
        <v>2</v>
      </c>
      <c r="E22" s="15">
        <v>1</v>
      </c>
      <c r="F22" s="15">
        <v>1.5</v>
      </c>
      <c r="G22" s="120">
        <v>1.5</v>
      </c>
      <c r="H22" s="15">
        <v>2.5</v>
      </c>
      <c r="I22" s="15">
        <v>2</v>
      </c>
      <c r="J22" s="15">
        <v>2.5</v>
      </c>
      <c r="K22" s="15">
        <v>3</v>
      </c>
      <c r="L22" s="8">
        <f t="shared" si="0"/>
        <v>1.9722222222222223</v>
      </c>
      <c r="M22" s="15" t="str">
        <f t="shared" si="1"/>
        <v>Yếu</v>
      </c>
      <c r="N22" s="20" t="str">
        <f t="shared" si="3"/>
        <v>T Bình</v>
      </c>
      <c r="O22" s="16"/>
    </row>
    <row r="23" spans="1:15" s="14" customFormat="1" ht="18.75">
      <c r="A23" s="35">
        <v>15</v>
      </c>
      <c r="B23" s="22" t="s">
        <v>54</v>
      </c>
      <c r="C23" s="23" t="s">
        <v>55</v>
      </c>
      <c r="D23" s="15">
        <v>3</v>
      </c>
      <c r="E23" s="15">
        <v>2</v>
      </c>
      <c r="F23" s="15">
        <v>3</v>
      </c>
      <c r="G23" s="123">
        <v>2</v>
      </c>
      <c r="H23" s="15">
        <v>3</v>
      </c>
      <c r="I23" s="15">
        <v>2.5</v>
      </c>
      <c r="J23" s="15">
        <v>3</v>
      </c>
      <c r="K23" s="15">
        <v>4</v>
      </c>
      <c r="L23" s="8">
        <f t="shared" si="0"/>
        <v>2.7777777777777777</v>
      </c>
      <c r="M23" s="15" t="str">
        <f t="shared" si="1"/>
        <v>Khá</v>
      </c>
      <c r="N23" s="20" t="str">
        <f t="shared" si="3"/>
        <v>tốt</v>
      </c>
      <c r="O23" s="16"/>
    </row>
    <row r="24" spans="1:15" s="14" customFormat="1" ht="18.75">
      <c r="A24" s="21">
        <v>16</v>
      </c>
      <c r="B24" s="22" t="s">
        <v>56</v>
      </c>
      <c r="C24" s="23" t="s">
        <v>55</v>
      </c>
      <c r="D24" s="15">
        <v>1</v>
      </c>
      <c r="E24" s="15">
        <v>1.5</v>
      </c>
      <c r="F24" s="15">
        <v>2</v>
      </c>
      <c r="G24" s="118">
        <v>2.5</v>
      </c>
      <c r="H24" s="72">
        <v>0</v>
      </c>
      <c r="I24" s="72">
        <v>0</v>
      </c>
      <c r="J24" s="15">
        <v>2</v>
      </c>
      <c r="K24" s="15">
        <v>4</v>
      </c>
      <c r="L24" s="8">
        <f t="shared" si="0"/>
        <v>1.6388888888888888</v>
      </c>
      <c r="M24" s="15" t="str">
        <f t="shared" si="1"/>
        <v>Yếu</v>
      </c>
      <c r="N24" s="20" t="str">
        <f t="shared" si="3"/>
        <v>T Bình</v>
      </c>
      <c r="O24" s="16"/>
    </row>
    <row r="25" spans="1:15" s="14" customFormat="1" ht="18.75">
      <c r="A25" s="35">
        <v>17</v>
      </c>
      <c r="B25" s="22" t="s">
        <v>101</v>
      </c>
      <c r="C25" s="23" t="s">
        <v>9</v>
      </c>
      <c r="D25" s="15">
        <v>1.5</v>
      </c>
      <c r="E25" s="15">
        <v>3.5</v>
      </c>
      <c r="F25" s="15">
        <v>2.5</v>
      </c>
      <c r="G25" s="123">
        <v>3</v>
      </c>
      <c r="H25" s="15">
        <v>3</v>
      </c>
      <c r="I25" s="15">
        <v>3.5</v>
      </c>
      <c r="J25" s="15">
        <v>3.5</v>
      </c>
      <c r="K25" s="15">
        <v>3.5</v>
      </c>
      <c r="L25" s="8">
        <f t="shared" si="0"/>
        <v>2.9166666666666665</v>
      </c>
      <c r="M25" s="15" t="str">
        <f t="shared" si="1"/>
        <v>Khá</v>
      </c>
      <c r="N25" s="20" t="str">
        <f t="shared" si="3"/>
        <v>tốt</v>
      </c>
      <c r="O25" s="16"/>
    </row>
    <row r="26" spans="1:15" s="14" customFormat="1" ht="18.75">
      <c r="A26" s="21">
        <v>18</v>
      </c>
      <c r="B26" s="22" t="s">
        <v>51</v>
      </c>
      <c r="C26" s="23" t="s">
        <v>50</v>
      </c>
      <c r="D26" s="15">
        <v>2.5</v>
      </c>
      <c r="E26" s="15">
        <v>3</v>
      </c>
      <c r="F26" s="15">
        <v>2</v>
      </c>
      <c r="G26" s="123">
        <v>1</v>
      </c>
      <c r="H26" s="15">
        <v>2</v>
      </c>
      <c r="I26" s="15">
        <v>0</v>
      </c>
      <c r="J26" s="15">
        <v>3</v>
      </c>
      <c r="K26" s="15">
        <v>4</v>
      </c>
      <c r="L26" s="8">
        <f t="shared" si="0"/>
        <v>2.138888888888889</v>
      </c>
      <c r="M26" s="15" t="str">
        <f t="shared" si="1"/>
        <v>T.Bình</v>
      </c>
      <c r="N26" s="20" t="str">
        <f t="shared" si="3"/>
        <v>Khá</v>
      </c>
      <c r="O26" s="16"/>
    </row>
    <row r="27" spans="1:15" s="14" customFormat="1" ht="18.75">
      <c r="A27" s="35">
        <v>19</v>
      </c>
      <c r="B27" s="22" t="s">
        <v>49</v>
      </c>
      <c r="C27" s="23" t="s">
        <v>50</v>
      </c>
      <c r="D27" s="15">
        <v>2.5</v>
      </c>
      <c r="E27" s="15">
        <v>2</v>
      </c>
      <c r="F27" s="15">
        <v>2</v>
      </c>
      <c r="G27" s="123">
        <v>2</v>
      </c>
      <c r="H27" s="15">
        <v>2</v>
      </c>
      <c r="I27" s="15">
        <v>3</v>
      </c>
      <c r="J27" s="15">
        <v>3</v>
      </c>
      <c r="K27" s="15">
        <v>2.5</v>
      </c>
      <c r="L27" s="8">
        <f t="shared" si="0"/>
        <v>2.361111111111111</v>
      </c>
      <c r="M27" s="15" t="str">
        <f t="shared" si="1"/>
        <v>T.Bình</v>
      </c>
      <c r="N27" s="20" t="str">
        <f t="shared" si="3"/>
        <v>Khá</v>
      </c>
      <c r="O27" s="16"/>
    </row>
    <row r="28" spans="1:15" s="14" customFormat="1" ht="18.75">
      <c r="A28" s="21">
        <v>20</v>
      </c>
      <c r="B28" s="22" t="s">
        <v>63</v>
      </c>
      <c r="C28" s="23" t="s">
        <v>64</v>
      </c>
      <c r="D28" s="15">
        <v>2</v>
      </c>
      <c r="E28" s="15">
        <v>2</v>
      </c>
      <c r="F28" s="15">
        <v>2</v>
      </c>
      <c r="G28" s="124">
        <v>1</v>
      </c>
      <c r="H28" s="15">
        <v>2.5</v>
      </c>
      <c r="I28" s="15">
        <v>1</v>
      </c>
      <c r="J28" s="15">
        <v>2.5</v>
      </c>
      <c r="K28" s="15">
        <v>4</v>
      </c>
      <c r="L28" s="8">
        <f t="shared" si="0"/>
        <v>2.0555555555555554</v>
      </c>
      <c r="M28" s="15" t="str">
        <f t="shared" si="1"/>
        <v>T.Bình</v>
      </c>
      <c r="N28" s="20" t="str">
        <f t="shared" si="3"/>
        <v>Khá</v>
      </c>
      <c r="O28" s="16"/>
    </row>
    <row r="29" spans="1:15" s="14" customFormat="1" ht="18.75">
      <c r="A29" s="35">
        <v>21</v>
      </c>
      <c r="B29" s="22" t="s">
        <v>57</v>
      </c>
      <c r="C29" s="23" t="s">
        <v>58</v>
      </c>
      <c r="D29" s="15">
        <v>1.5</v>
      </c>
      <c r="E29" s="15">
        <v>3</v>
      </c>
      <c r="F29" s="15">
        <v>2.5</v>
      </c>
      <c r="G29" s="118">
        <v>1.5</v>
      </c>
      <c r="H29" s="15">
        <v>3</v>
      </c>
      <c r="I29" s="15">
        <v>3</v>
      </c>
      <c r="J29" s="15">
        <v>3</v>
      </c>
      <c r="K29" s="15">
        <v>3.5</v>
      </c>
      <c r="L29" s="8">
        <f t="shared" si="0"/>
        <v>2.5</v>
      </c>
      <c r="M29" s="15" t="str">
        <f t="shared" si="1"/>
        <v>Khá</v>
      </c>
      <c r="N29" s="20" t="str">
        <f t="shared" si="3"/>
        <v>tốt</v>
      </c>
      <c r="O29" s="16"/>
    </row>
    <row r="30" spans="1:15" s="14" customFormat="1" ht="19.5" thickBot="1">
      <c r="A30" s="21">
        <v>22</v>
      </c>
      <c r="B30" s="22" t="s">
        <v>59</v>
      </c>
      <c r="C30" s="23" t="s">
        <v>60</v>
      </c>
      <c r="D30" s="15">
        <v>3</v>
      </c>
      <c r="E30" s="15">
        <v>1.5</v>
      </c>
      <c r="F30" s="15">
        <v>2</v>
      </c>
      <c r="G30" s="128">
        <v>0</v>
      </c>
      <c r="H30" s="15">
        <v>3</v>
      </c>
      <c r="I30" s="15">
        <v>1.5</v>
      </c>
      <c r="J30" s="15">
        <v>3</v>
      </c>
      <c r="K30" s="15">
        <v>3</v>
      </c>
      <c r="L30" s="8">
        <f t="shared" si="0"/>
        <v>2.0555555555555554</v>
      </c>
      <c r="M30" s="15" t="str">
        <f t="shared" si="1"/>
        <v>T.Bình</v>
      </c>
      <c r="N30" s="20" t="str">
        <f t="shared" si="3"/>
        <v>Khá</v>
      </c>
      <c r="O30" s="17"/>
    </row>
    <row r="31" spans="1:18" ht="19.5" thickTop="1">
      <c r="A31" s="258" t="s">
        <v>0</v>
      </c>
      <c r="B31" s="261" t="s">
        <v>12</v>
      </c>
      <c r="C31" s="261"/>
      <c r="D31" s="277" t="s">
        <v>13</v>
      </c>
      <c r="E31" s="277"/>
      <c r="F31" s="277"/>
      <c r="G31" s="277"/>
      <c r="H31" s="277"/>
      <c r="I31" s="277"/>
      <c r="J31" s="277"/>
      <c r="K31" s="277"/>
      <c r="L31" s="261" t="s">
        <v>14</v>
      </c>
      <c r="M31" s="261" t="s">
        <v>20</v>
      </c>
      <c r="N31" s="261" t="s">
        <v>15</v>
      </c>
      <c r="O31" s="265" t="s">
        <v>21</v>
      </c>
      <c r="P31" s="1"/>
      <c r="Q31" s="1"/>
      <c r="R31" s="1"/>
    </row>
    <row r="32" spans="1:18" ht="51" customHeight="1">
      <c r="A32" s="259"/>
      <c r="B32" s="262"/>
      <c r="C32" s="262"/>
      <c r="D32" s="28" t="s">
        <v>189</v>
      </c>
      <c r="E32" s="28" t="s">
        <v>183</v>
      </c>
      <c r="F32" s="28" t="s">
        <v>184</v>
      </c>
      <c r="G32" s="28" t="s">
        <v>279</v>
      </c>
      <c r="H32" s="28" t="s">
        <v>192</v>
      </c>
      <c r="I32" s="28" t="s">
        <v>190</v>
      </c>
      <c r="J32" s="28" t="s">
        <v>191</v>
      </c>
      <c r="K32" s="28" t="s">
        <v>193</v>
      </c>
      <c r="L32" s="262"/>
      <c r="M32" s="262"/>
      <c r="N32" s="262"/>
      <c r="O32" s="276"/>
      <c r="P32" s="1"/>
      <c r="Q32" s="1"/>
      <c r="R32" s="1"/>
    </row>
    <row r="33" spans="1:18" ht="18.75">
      <c r="A33" s="259"/>
      <c r="B33" s="262"/>
      <c r="C33" s="262"/>
      <c r="D33" s="38" t="s">
        <v>16</v>
      </c>
      <c r="E33" s="38" t="s">
        <v>16</v>
      </c>
      <c r="F33" s="70" t="s">
        <v>16</v>
      </c>
      <c r="G33" s="70" t="s">
        <v>16</v>
      </c>
      <c r="H33" s="70" t="s">
        <v>16</v>
      </c>
      <c r="I33" s="70" t="s">
        <v>16</v>
      </c>
      <c r="J33" s="70" t="s">
        <v>16</v>
      </c>
      <c r="K33" s="70" t="s">
        <v>16</v>
      </c>
      <c r="L33" s="262"/>
      <c r="M33" s="262"/>
      <c r="N33" s="262"/>
      <c r="O33" s="276"/>
      <c r="P33" s="1"/>
      <c r="Q33" s="1"/>
      <c r="R33" s="1"/>
    </row>
    <row r="34" spans="1:18" ht="18.75">
      <c r="A34" s="260"/>
      <c r="B34" s="263"/>
      <c r="C34" s="263"/>
      <c r="D34" s="39">
        <v>3</v>
      </c>
      <c r="E34" s="39">
        <v>2</v>
      </c>
      <c r="F34" s="39">
        <v>2</v>
      </c>
      <c r="G34" s="39">
        <v>3</v>
      </c>
      <c r="H34" s="40">
        <v>2</v>
      </c>
      <c r="I34" s="40">
        <v>2</v>
      </c>
      <c r="J34" s="40">
        <v>2</v>
      </c>
      <c r="K34" s="40">
        <v>2</v>
      </c>
      <c r="L34" s="263"/>
      <c r="M34" s="263"/>
      <c r="N34" s="263"/>
      <c r="O34" s="266"/>
      <c r="P34" s="1"/>
      <c r="Q34" s="1"/>
      <c r="R34" s="1"/>
    </row>
    <row r="35" spans="1:18" ht="18.75">
      <c r="A35" s="21">
        <v>23</v>
      </c>
      <c r="B35" s="22" t="s">
        <v>61</v>
      </c>
      <c r="C35" s="23" t="s">
        <v>62</v>
      </c>
      <c r="D35" s="15">
        <v>3</v>
      </c>
      <c r="E35" s="15">
        <v>1.5</v>
      </c>
      <c r="F35" s="15">
        <v>2</v>
      </c>
      <c r="G35" s="118">
        <v>1.5</v>
      </c>
      <c r="H35" s="15">
        <v>3</v>
      </c>
      <c r="I35" s="15">
        <v>2</v>
      </c>
      <c r="J35" s="15">
        <v>3</v>
      </c>
      <c r="K35" s="15">
        <v>3.5</v>
      </c>
      <c r="L35" s="41">
        <f aca="true" t="shared" si="4" ref="L35:L60">SUMPRODUCT(D35:K35,D$8:K$8)/SUM(D$8:K$8)</f>
        <v>2.4166666666666665</v>
      </c>
      <c r="M35" s="42" t="str">
        <f t="shared" si="1"/>
        <v>T.Bình</v>
      </c>
      <c r="N35" s="43" t="str">
        <f>IF(L35&lt;2,"T Bình",IF(L35&lt;2.5,"Khá",IF(L35&lt;4.5,"tốt")))</f>
        <v>Khá</v>
      </c>
      <c r="O35" s="78"/>
      <c r="P35" s="1"/>
      <c r="Q35" s="1"/>
      <c r="R35" s="1"/>
    </row>
    <row r="36" spans="1:15" s="14" customFormat="1" ht="18.75">
      <c r="A36" s="21">
        <v>24</v>
      </c>
      <c r="B36" s="22" t="s">
        <v>65</v>
      </c>
      <c r="C36" s="23" t="s">
        <v>66</v>
      </c>
      <c r="D36" s="15">
        <v>1.5</v>
      </c>
      <c r="E36" s="15">
        <v>2.5</v>
      </c>
      <c r="F36" s="15">
        <v>1.5</v>
      </c>
      <c r="G36" s="128">
        <v>0</v>
      </c>
      <c r="H36" s="15">
        <v>3</v>
      </c>
      <c r="I36" s="15">
        <v>1.5</v>
      </c>
      <c r="J36" s="15">
        <v>2</v>
      </c>
      <c r="K36" s="15">
        <v>3.5</v>
      </c>
      <c r="L36" s="8">
        <f t="shared" si="4"/>
        <v>1.8055555555555556</v>
      </c>
      <c r="M36" s="15" t="str">
        <f t="shared" si="1"/>
        <v>Yếu</v>
      </c>
      <c r="N36" s="20" t="str">
        <f t="shared" si="3"/>
        <v>T Bình</v>
      </c>
      <c r="O36" s="16"/>
    </row>
    <row r="37" spans="1:15" s="14" customFormat="1" ht="18.75">
      <c r="A37" s="21">
        <v>25</v>
      </c>
      <c r="B37" s="22" t="s">
        <v>44</v>
      </c>
      <c r="C37" s="23" t="s">
        <v>28</v>
      </c>
      <c r="D37" s="15">
        <v>2.5</v>
      </c>
      <c r="E37" s="15">
        <v>2</v>
      </c>
      <c r="F37" s="15">
        <v>2</v>
      </c>
      <c r="G37" s="118">
        <v>1.5</v>
      </c>
      <c r="H37" s="15">
        <v>3</v>
      </c>
      <c r="I37" s="15">
        <v>1</v>
      </c>
      <c r="J37" s="15">
        <v>3.5</v>
      </c>
      <c r="K37" s="15">
        <v>3.5</v>
      </c>
      <c r="L37" s="8">
        <f t="shared" si="4"/>
        <v>2.3333333333333335</v>
      </c>
      <c r="M37" s="15" t="str">
        <f t="shared" si="1"/>
        <v>T.Bình</v>
      </c>
      <c r="N37" s="20" t="str">
        <f t="shared" si="3"/>
        <v>Khá</v>
      </c>
      <c r="O37" s="16"/>
    </row>
    <row r="38" spans="1:15" s="14" customFormat="1" ht="18.75">
      <c r="A38" s="21">
        <v>26</v>
      </c>
      <c r="B38" s="22" t="s">
        <v>8</v>
      </c>
      <c r="C38" s="23" t="s">
        <v>67</v>
      </c>
      <c r="D38" s="15">
        <v>2.5</v>
      </c>
      <c r="E38" s="15">
        <v>1.5</v>
      </c>
      <c r="F38" s="15">
        <v>2</v>
      </c>
      <c r="G38" s="118">
        <v>1.5</v>
      </c>
      <c r="H38" s="15">
        <v>2</v>
      </c>
      <c r="I38" s="15">
        <v>2</v>
      </c>
      <c r="J38" s="15">
        <v>4</v>
      </c>
      <c r="K38" s="15">
        <v>3.5</v>
      </c>
      <c r="L38" s="8">
        <f t="shared" si="4"/>
        <v>2.3333333333333335</v>
      </c>
      <c r="M38" s="15" t="str">
        <f t="shared" si="1"/>
        <v>T.Bình</v>
      </c>
      <c r="N38" s="20" t="str">
        <f t="shared" si="3"/>
        <v>Khá</v>
      </c>
      <c r="O38" s="16"/>
    </row>
    <row r="39" spans="1:15" s="14" customFormat="1" ht="18.75">
      <c r="A39" s="21">
        <v>27</v>
      </c>
      <c r="B39" s="22" t="s">
        <v>2</v>
      </c>
      <c r="C39" s="23" t="s">
        <v>67</v>
      </c>
      <c r="D39" s="15">
        <v>2.5</v>
      </c>
      <c r="E39" s="15">
        <v>1.5</v>
      </c>
      <c r="F39" s="15">
        <v>2</v>
      </c>
      <c r="G39" s="123">
        <v>3</v>
      </c>
      <c r="H39" s="15">
        <v>3.5</v>
      </c>
      <c r="I39" s="15">
        <v>2</v>
      </c>
      <c r="J39" s="15">
        <v>3</v>
      </c>
      <c r="K39" s="72">
        <v>3</v>
      </c>
      <c r="L39" s="8">
        <f t="shared" si="4"/>
        <v>2.5833333333333335</v>
      </c>
      <c r="M39" s="15" t="str">
        <f t="shared" si="1"/>
        <v>Khá</v>
      </c>
      <c r="N39" s="20" t="str">
        <f t="shared" si="3"/>
        <v>tốt</v>
      </c>
      <c r="O39" s="16"/>
    </row>
    <row r="40" spans="1:15" s="14" customFormat="1" ht="18.75">
      <c r="A40" s="21">
        <v>28</v>
      </c>
      <c r="B40" s="22" t="s">
        <v>68</v>
      </c>
      <c r="C40" s="23" t="s">
        <v>26</v>
      </c>
      <c r="D40" s="15">
        <v>1.5</v>
      </c>
      <c r="E40" s="15">
        <v>2.5</v>
      </c>
      <c r="F40" s="15">
        <v>2</v>
      </c>
      <c r="G40" s="118">
        <v>1.5</v>
      </c>
      <c r="H40" s="15">
        <v>2.5</v>
      </c>
      <c r="I40" s="15">
        <v>1</v>
      </c>
      <c r="J40" s="15">
        <v>3</v>
      </c>
      <c r="K40" s="15">
        <v>3</v>
      </c>
      <c r="L40" s="8">
        <f t="shared" si="4"/>
        <v>2.0555555555555554</v>
      </c>
      <c r="M40" s="15" t="str">
        <f t="shared" si="1"/>
        <v>T.Bình</v>
      </c>
      <c r="N40" s="20" t="str">
        <f t="shared" si="3"/>
        <v>Khá</v>
      </c>
      <c r="O40" s="16"/>
    </row>
    <row r="41" spans="1:86" s="14" customFormat="1" ht="18.75">
      <c r="A41" s="21">
        <v>29</v>
      </c>
      <c r="B41" s="22" t="s">
        <v>107</v>
      </c>
      <c r="C41" s="23" t="s">
        <v>108</v>
      </c>
      <c r="D41" s="15">
        <v>3.5</v>
      </c>
      <c r="E41" s="15">
        <v>2.5</v>
      </c>
      <c r="F41" s="15">
        <v>2.5</v>
      </c>
      <c r="G41" s="121">
        <v>1.5</v>
      </c>
      <c r="H41" s="15">
        <v>3</v>
      </c>
      <c r="I41" s="15">
        <v>2</v>
      </c>
      <c r="J41" s="15">
        <v>3</v>
      </c>
      <c r="K41" s="15">
        <v>3.5</v>
      </c>
      <c r="L41" s="8">
        <f t="shared" si="4"/>
        <v>2.6666666666666665</v>
      </c>
      <c r="M41" s="15" t="str">
        <f t="shared" si="1"/>
        <v>Khá</v>
      </c>
      <c r="N41" s="20" t="str">
        <f t="shared" si="3"/>
        <v>tốt</v>
      </c>
      <c r="O41" s="1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</row>
    <row r="42" spans="1:86" s="14" customFormat="1" ht="18.75">
      <c r="A42" s="21">
        <v>30</v>
      </c>
      <c r="B42" s="22" t="s">
        <v>69</v>
      </c>
      <c r="C42" s="23" t="s">
        <v>70</v>
      </c>
      <c r="D42" s="15">
        <v>2</v>
      </c>
      <c r="E42" s="15">
        <v>2.5</v>
      </c>
      <c r="F42" s="15">
        <v>2</v>
      </c>
      <c r="G42" s="119">
        <v>2.5</v>
      </c>
      <c r="H42" s="15">
        <v>2</v>
      </c>
      <c r="I42" s="15">
        <v>3</v>
      </c>
      <c r="J42" s="15">
        <v>3</v>
      </c>
      <c r="K42" s="15">
        <v>4</v>
      </c>
      <c r="L42" s="8">
        <f t="shared" si="4"/>
        <v>2.5833333333333335</v>
      </c>
      <c r="M42" s="15" t="str">
        <f t="shared" si="1"/>
        <v>Khá</v>
      </c>
      <c r="N42" s="20" t="str">
        <f t="shared" si="3"/>
        <v>tốt</v>
      </c>
      <c r="O42" s="1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</row>
    <row r="43" spans="1:86" s="14" customFormat="1" ht="18.75">
      <c r="A43" s="21">
        <v>31</v>
      </c>
      <c r="B43" s="22" t="s">
        <v>65</v>
      </c>
      <c r="C43" s="23" t="s">
        <v>29</v>
      </c>
      <c r="D43" s="15">
        <v>2</v>
      </c>
      <c r="E43" s="15">
        <v>2</v>
      </c>
      <c r="F43" s="15">
        <v>2</v>
      </c>
      <c r="G43" s="123">
        <v>1</v>
      </c>
      <c r="H43" s="15">
        <v>2.5</v>
      </c>
      <c r="I43" s="15">
        <v>2</v>
      </c>
      <c r="J43" s="15">
        <v>3</v>
      </c>
      <c r="K43" s="15">
        <v>2.5</v>
      </c>
      <c r="L43" s="8">
        <f t="shared" si="4"/>
        <v>2.0555555555555554</v>
      </c>
      <c r="M43" s="15" t="str">
        <f t="shared" si="1"/>
        <v>T.Bình</v>
      </c>
      <c r="N43" s="20" t="str">
        <f t="shared" si="3"/>
        <v>Khá</v>
      </c>
      <c r="O43" s="1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</row>
    <row r="44" spans="1:86" s="14" customFormat="1" ht="18.75">
      <c r="A44" s="21">
        <v>32</v>
      </c>
      <c r="B44" s="22" t="s">
        <v>71</v>
      </c>
      <c r="C44" s="23" t="s">
        <v>72</v>
      </c>
      <c r="D44" s="15">
        <v>1.5</v>
      </c>
      <c r="E44" s="15">
        <v>2</v>
      </c>
      <c r="F44" s="15">
        <v>2.5</v>
      </c>
      <c r="G44" s="128">
        <v>0</v>
      </c>
      <c r="H44" s="15">
        <v>2.5</v>
      </c>
      <c r="I44" s="15">
        <v>2</v>
      </c>
      <c r="J44" s="15">
        <v>3.5</v>
      </c>
      <c r="K44" s="15">
        <v>3</v>
      </c>
      <c r="L44" s="8">
        <f t="shared" si="4"/>
        <v>1.9722222222222223</v>
      </c>
      <c r="M44" s="15" t="str">
        <f t="shared" si="1"/>
        <v>Yếu</v>
      </c>
      <c r="N44" s="20" t="str">
        <f t="shared" si="3"/>
        <v>T Bình</v>
      </c>
      <c r="O44" s="16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</row>
    <row r="45" spans="1:86" s="14" customFormat="1" ht="18.75">
      <c r="A45" s="21">
        <v>33</v>
      </c>
      <c r="B45" s="22" t="s">
        <v>73</v>
      </c>
      <c r="C45" s="23" t="s">
        <v>74</v>
      </c>
      <c r="D45" s="15">
        <v>3.5</v>
      </c>
      <c r="E45" s="15">
        <v>2</v>
      </c>
      <c r="F45" s="15">
        <v>2</v>
      </c>
      <c r="G45" s="123">
        <v>3</v>
      </c>
      <c r="H45" s="15">
        <v>2.5</v>
      </c>
      <c r="I45" s="15">
        <v>2.5</v>
      </c>
      <c r="J45" s="15">
        <v>3</v>
      </c>
      <c r="K45" s="15">
        <v>3.5</v>
      </c>
      <c r="L45" s="8">
        <f t="shared" si="4"/>
        <v>2.8055555555555554</v>
      </c>
      <c r="M45" s="15" t="str">
        <f t="shared" si="1"/>
        <v>Khá</v>
      </c>
      <c r="N45" s="20" t="str">
        <f t="shared" si="3"/>
        <v>tốt</v>
      </c>
      <c r="O45" s="1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</row>
    <row r="46" spans="1:86" s="14" customFormat="1" ht="18.75">
      <c r="A46" s="21">
        <v>34</v>
      </c>
      <c r="B46" s="22" t="s">
        <v>75</v>
      </c>
      <c r="C46" s="23" t="s">
        <v>76</v>
      </c>
      <c r="D46" s="15">
        <v>3</v>
      </c>
      <c r="E46" s="15">
        <v>3</v>
      </c>
      <c r="F46" s="15">
        <v>2.5</v>
      </c>
      <c r="G46" s="123">
        <v>2</v>
      </c>
      <c r="H46" s="15">
        <v>3</v>
      </c>
      <c r="I46" s="15">
        <v>3</v>
      </c>
      <c r="J46" s="15">
        <v>3.5</v>
      </c>
      <c r="K46" s="15">
        <v>3.5</v>
      </c>
      <c r="L46" s="8">
        <f t="shared" si="4"/>
        <v>2.888888888888889</v>
      </c>
      <c r="M46" s="15" t="str">
        <f t="shared" si="1"/>
        <v>Khá</v>
      </c>
      <c r="N46" s="20" t="str">
        <f t="shared" si="3"/>
        <v>tốt</v>
      </c>
      <c r="O46" s="16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</row>
    <row r="47" spans="1:86" s="14" customFormat="1" ht="18.75">
      <c r="A47" s="21">
        <v>35</v>
      </c>
      <c r="B47" s="22" t="s">
        <v>77</v>
      </c>
      <c r="C47" s="23" t="s">
        <v>30</v>
      </c>
      <c r="D47" s="15">
        <v>3</v>
      </c>
      <c r="E47" s="15">
        <v>2.5</v>
      </c>
      <c r="F47" s="15">
        <v>2</v>
      </c>
      <c r="G47" s="123">
        <v>1</v>
      </c>
      <c r="H47" s="15">
        <v>2</v>
      </c>
      <c r="I47" s="15">
        <v>1</v>
      </c>
      <c r="J47" s="15">
        <v>2.5</v>
      </c>
      <c r="K47" s="15">
        <v>3.5</v>
      </c>
      <c r="L47" s="8">
        <f t="shared" si="4"/>
        <v>2.1666666666666665</v>
      </c>
      <c r="M47" s="15" t="str">
        <f t="shared" si="1"/>
        <v>T.Bình</v>
      </c>
      <c r="N47" s="20" t="str">
        <f t="shared" si="3"/>
        <v>Khá</v>
      </c>
      <c r="O47" s="1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</row>
    <row r="48" spans="1:86" s="14" customFormat="1" ht="18.75">
      <c r="A48" s="21">
        <v>36</v>
      </c>
      <c r="B48" s="22" t="s">
        <v>78</v>
      </c>
      <c r="C48" s="23" t="s">
        <v>30</v>
      </c>
      <c r="D48" s="15">
        <v>1.5</v>
      </c>
      <c r="E48" s="15">
        <v>2</v>
      </c>
      <c r="F48" s="15">
        <v>2</v>
      </c>
      <c r="G48" s="123">
        <v>3</v>
      </c>
      <c r="H48" s="15">
        <v>3</v>
      </c>
      <c r="I48" s="15">
        <v>3.5</v>
      </c>
      <c r="J48" s="15">
        <v>2.5</v>
      </c>
      <c r="K48" s="15">
        <v>3.5</v>
      </c>
      <c r="L48" s="8">
        <f t="shared" si="4"/>
        <v>2.5833333333333335</v>
      </c>
      <c r="M48" s="15" t="str">
        <f t="shared" si="1"/>
        <v>Khá</v>
      </c>
      <c r="N48" s="20" t="str">
        <f t="shared" si="3"/>
        <v>tốt</v>
      </c>
      <c r="O48" s="1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</row>
    <row r="49" spans="1:86" s="14" customFormat="1" ht="18.75">
      <c r="A49" s="21">
        <v>37</v>
      </c>
      <c r="B49" s="22" t="s">
        <v>43</v>
      </c>
      <c r="C49" s="23" t="s">
        <v>5</v>
      </c>
      <c r="D49" s="15">
        <v>2.5</v>
      </c>
      <c r="E49" s="15">
        <v>2</v>
      </c>
      <c r="F49" s="15">
        <v>2.5</v>
      </c>
      <c r="G49" s="118">
        <v>1.5</v>
      </c>
      <c r="H49" s="15">
        <v>2.5</v>
      </c>
      <c r="I49" s="15">
        <v>2</v>
      </c>
      <c r="J49" s="15">
        <v>3</v>
      </c>
      <c r="K49" s="15">
        <v>3</v>
      </c>
      <c r="L49" s="8">
        <f t="shared" si="4"/>
        <v>2.3333333333333335</v>
      </c>
      <c r="M49" s="15" t="str">
        <f t="shared" si="1"/>
        <v>T.Bình</v>
      </c>
      <c r="N49" s="20" t="str">
        <f t="shared" si="3"/>
        <v>Khá</v>
      </c>
      <c r="O49" s="1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</row>
    <row r="50" spans="1:86" s="14" customFormat="1" ht="18.75">
      <c r="A50" s="21">
        <v>38</v>
      </c>
      <c r="B50" s="22" t="s">
        <v>22</v>
      </c>
      <c r="C50" s="23" t="s">
        <v>79</v>
      </c>
      <c r="D50" s="15">
        <v>2</v>
      </c>
      <c r="E50" s="15">
        <v>3</v>
      </c>
      <c r="F50" s="15">
        <v>2</v>
      </c>
      <c r="G50" s="118">
        <v>1.5</v>
      </c>
      <c r="H50" s="15">
        <v>2.5</v>
      </c>
      <c r="I50" s="15">
        <v>3</v>
      </c>
      <c r="J50" s="15">
        <v>3</v>
      </c>
      <c r="K50" s="15">
        <v>4</v>
      </c>
      <c r="L50" s="8">
        <f t="shared" si="4"/>
        <v>2.5277777777777777</v>
      </c>
      <c r="M50" s="15" t="str">
        <f t="shared" si="1"/>
        <v>Khá</v>
      </c>
      <c r="N50" s="20" t="str">
        <f t="shared" si="3"/>
        <v>tốt</v>
      </c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</row>
    <row r="51" spans="1:86" s="14" customFormat="1" ht="18.75">
      <c r="A51" s="21">
        <v>39</v>
      </c>
      <c r="B51" s="22" t="s">
        <v>82</v>
      </c>
      <c r="C51" s="23" t="s">
        <v>81</v>
      </c>
      <c r="D51" s="15">
        <v>3</v>
      </c>
      <c r="E51" s="15">
        <v>2</v>
      </c>
      <c r="F51" s="15">
        <v>2</v>
      </c>
      <c r="G51" s="125">
        <v>1</v>
      </c>
      <c r="H51" s="15">
        <v>2.5</v>
      </c>
      <c r="I51" s="15">
        <v>1</v>
      </c>
      <c r="J51" s="15">
        <v>3</v>
      </c>
      <c r="K51" s="15">
        <v>3</v>
      </c>
      <c r="L51" s="8">
        <f t="shared" si="4"/>
        <v>2.1666666666666665</v>
      </c>
      <c r="M51" s="15" t="str">
        <f t="shared" si="1"/>
        <v>T.Bình</v>
      </c>
      <c r="N51" s="20" t="str">
        <f t="shared" si="3"/>
        <v>Khá</v>
      </c>
      <c r="O51" s="16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</row>
    <row r="52" spans="1:86" s="14" customFormat="1" ht="18.75">
      <c r="A52" s="21">
        <v>40</v>
      </c>
      <c r="B52" s="22" t="s">
        <v>80</v>
      </c>
      <c r="C52" s="23" t="s">
        <v>81</v>
      </c>
      <c r="D52" s="15">
        <v>2</v>
      </c>
      <c r="E52" s="15">
        <v>2</v>
      </c>
      <c r="F52" s="15">
        <v>2</v>
      </c>
      <c r="G52" s="124">
        <v>2</v>
      </c>
      <c r="H52" s="15">
        <v>2</v>
      </c>
      <c r="I52" s="15">
        <v>0</v>
      </c>
      <c r="J52" s="15">
        <v>3</v>
      </c>
      <c r="K52" s="15">
        <v>3.5</v>
      </c>
      <c r="L52" s="8">
        <f t="shared" si="4"/>
        <v>2.0555555555555554</v>
      </c>
      <c r="M52" s="15" t="str">
        <f t="shared" si="1"/>
        <v>T.Bình</v>
      </c>
      <c r="N52" s="20" t="str">
        <f t="shared" si="3"/>
        <v>Khá</v>
      </c>
      <c r="O52" s="1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</row>
    <row r="53" spans="1:86" s="14" customFormat="1" ht="18.75">
      <c r="A53" s="21">
        <v>41</v>
      </c>
      <c r="B53" s="22" t="s">
        <v>83</v>
      </c>
      <c r="C53" s="23" t="s">
        <v>84</v>
      </c>
      <c r="D53" s="15">
        <v>4</v>
      </c>
      <c r="E53" s="15">
        <v>2</v>
      </c>
      <c r="F53" s="15">
        <v>2</v>
      </c>
      <c r="G53" s="123">
        <v>2</v>
      </c>
      <c r="H53" s="15">
        <v>3</v>
      </c>
      <c r="I53" s="15">
        <v>4</v>
      </c>
      <c r="J53" s="15">
        <v>3</v>
      </c>
      <c r="K53" s="15">
        <v>3.5</v>
      </c>
      <c r="L53" s="8">
        <f t="shared" si="4"/>
        <v>2.9444444444444446</v>
      </c>
      <c r="M53" s="15" t="str">
        <f t="shared" si="1"/>
        <v>Khá</v>
      </c>
      <c r="N53" s="20" t="str">
        <f t="shared" si="3"/>
        <v>tốt</v>
      </c>
      <c r="O53" s="16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</row>
    <row r="54" spans="1:86" s="14" customFormat="1" ht="18.75">
      <c r="A54" s="21">
        <v>42</v>
      </c>
      <c r="B54" s="22" t="s">
        <v>87</v>
      </c>
      <c r="C54" s="23" t="s">
        <v>86</v>
      </c>
      <c r="D54" s="15">
        <v>3</v>
      </c>
      <c r="E54" s="15">
        <v>1</v>
      </c>
      <c r="F54" s="15">
        <v>2</v>
      </c>
      <c r="G54" s="123">
        <v>2</v>
      </c>
      <c r="H54" s="15">
        <v>2.5</v>
      </c>
      <c r="I54" s="15">
        <v>3</v>
      </c>
      <c r="J54" s="15">
        <v>3</v>
      </c>
      <c r="K54" s="15">
        <v>3</v>
      </c>
      <c r="L54" s="8">
        <f t="shared" si="4"/>
        <v>2.4444444444444446</v>
      </c>
      <c r="M54" s="15" t="str">
        <f t="shared" si="1"/>
        <v>T.Bình</v>
      </c>
      <c r="N54" s="20" t="str">
        <f t="shared" si="3"/>
        <v>Khá</v>
      </c>
      <c r="O54" s="16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</row>
    <row r="55" spans="1:15" s="14" customFormat="1" ht="18.75">
      <c r="A55" s="21">
        <v>43</v>
      </c>
      <c r="B55" s="22" t="s">
        <v>85</v>
      </c>
      <c r="C55" s="23" t="s">
        <v>86</v>
      </c>
      <c r="D55" s="15">
        <v>2.5</v>
      </c>
      <c r="E55" s="15">
        <v>1.5</v>
      </c>
      <c r="F55" s="15">
        <v>2.5</v>
      </c>
      <c r="G55" s="123">
        <v>2</v>
      </c>
      <c r="H55" s="15">
        <v>3</v>
      </c>
      <c r="I55" s="15">
        <v>1</v>
      </c>
      <c r="J55" s="15">
        <v>3</v>
      </c>
      <c r="K55" s="15">
        <v>3.5</v>
      </c>
      <c r="L55" s="8">
        <f t="shared" si="4"/>
        <v>2.361111111111111</v>
      </c>
      <c r="M55" s="15" t="str">
        <f t="shared" si="1"/>
        <v>T.Bình</v>
      </c>
      <c r="N55" s="20" t="str">
        <f t="shared" si="3"/>
        <v>Khá</v>
      </c>
      <c r="O55" s="16"/>
    </row>
    <row r="56" spans="1:15" s="14" customFormat="1" ht="18.75">
      <c r="A56" s="21">
        <v>44</v>
      </c>
      <c r="B56" s="22" t="s">
        <v>44</v>
      </c>
      <c r="C56" s="23" t="s">
        <v>88</v>
      </c>
      <c r="D56" s="15">
        <v>1.5</v>
      </c>
      <c r="E56" s="15">
        <v>3</v>
      </c>
      <c r="F56" s="15">
        <v>2</v>
      </c>
      <c r="G56" s="123">
        <v>2</v>
      </c>
      <c r="H56" s="15">
        <v>3</v>
      </c>
      <c r="I56" s="15">
        <v>2</v>
      </c>
      <c r="J56" s="15">
        <v>3</v>
      </c>
      <c r="K56" s="15">
        <v>3</v>
      </c>
      <c r="L56" s="8">
        <f t="shared" si="4"/>
        <v>2.361111111111111</v>
      </c>
      <c r="M56" s="15" t="str">
        <f t="shared" si="1"/>
        <v>T.Bình</v>
      </c>
      <c r="N56" s="20" t="str">
        <f t="shared" si="3"/>
        <v>Khá</v>
      </c>
      <c r="O56" s="16"/>
    </row>
    <row r="57" spans="1:15" s="14" customFormat="1" ht="18.75">
      <c r="A57" s="21">
        <v>45</v>
      </c>
      <c r="B57" s="22" t="s">
        <v>91</v>
      </c>
      <c r="C57" s="23" t="s">
        <v>92</v>
      </c>
      <c r="D57" s="15">
        <v>2</v>
      </c>
      <c r="E57" s="15">
        <v>1.5</v>
      </c>
      <c r="F57" s="15">
        <v>2</v>
      </c>
      <c r="G57" s="118">
        <v>1.5</v>
      </c>
      <c r="H57" s="15">
        <v>1.5</v>
      </c>
      <c r="I57" s="15">
        <v>1</v>
      </c>
      <c r="J57" s="15">
        <v>3.5</v>
      </c>
      <c r="K57" s="72">
        <v>3</v>
      </c>
      <c r="L57" s="8">
        <f t="shared" si="4"/>
        <v>1.9722222222222223</v>
      </c>
      <c r="M57" s="15" t="str">
        <f t="shared" si="1"/>
        <v>Yếu</v>
      </c>
      <c r="N57" s="20" t="str">
        <f t="shared" si="3"/>
        <v>T Bình</v>
      </c>
      <c r="O57" s="16"/>
    </row>
    <row r="58" spans="1:15" s="14" customFormat="1" ht="18.75">
      <c r="A58" s="21">
        <v>46</v>
      </c>
      <c r="B58" s="22" t="s">
        <v>109</v>
      </c>
      <c r="C58" s="23" t="s">
        <v>110</v>
      </c>
      <c r="D58" s="15">
        <v>1.5</v>
      </c>
      <c r="E58" s="15">
        <v>3</v>
      </c>
      <c r="F58" s="15">
        <v>2</v>
      </c>
      <c r="G58" s="123">
        <v>1</v>
      </c>
      <c r="H58" s="15">
        <v>2.5</v>
      </c>
      <c r="I58" s="15">
        <v>4</v>
      </c>
      <c r="J58" s="15">
        <v>3</v>
      </c>
      <c r="K58" s="15">
        <v>3</v>
      </c>
      <c r="L58" s="8">
        <f t="shared" si="4"/>
        <v>2.361111111111111</v>
      </c>
      <c r="M58" s="15" t="str">
        <f t="shared" si="1"/>
        <v>T.Bình</v>
      </c>
      <c r="N58" s="20" t="str">
        <f t="shared" si="3"/>
        <v>Khá</v>
      </c>
      <c r="O58" s="16"/>
    </row>
    <row r="59" spans="1:15" s="14" customFormat="1" ht="18.75">
      <c r="A59" s="21">
        <v>47</v>
      </c>
      <c r="B59" s="22" t="s">
        <v>93</v>
      </c>
      <c r="C59" s="23" t="s">
        <v>94</v>
      </c>
      <c r="D59" s="15">
        <v>2.5</v>
      </c>
      <c r="E59" s="15">
        <v>2</v>
      </c>
      <c r="F59" s="15">
        <v>2.5</v>
      </c>
      <c r="G59" s="128">
        <v>0</v>
      </c>
      <c r="H59" s="15">
        <v>3</v>
      </c>
      <c r="I59" s="15">
        <v>2</v>
      </c>
      <c r="J59" s="15">
        <v>3</v>
      </c>
      <c r="K59" s="15">
        <v>3</v>
      </c>
      <c r="L59" s="8">
        <f t="shared" si="4"/>
        <v>2.138888888888889</v>
      </c>
      <c r="M59" s="15" t="str">
        <f t="shared" si="1"/>
        <v>T.Bình</v>
      </c>
      <c r="N59" s="20" t="str">
        <f t="shared" si="3"/>
        <v>Khá</v>
      </c>
      <c r="O59" s="16"/>
    </row>
    <row r="60" spans="1:15" s="14" customFormat="1" ht="19.5" thickBot="1">
      <c r="A60" s="21">
        <v>48</v>
      </c>
      <c r="B60" s="22" t="s">
        <v>2</v>
      </c>
      <c r="C60" s="23" t="s">
        <v>95</v>
      </c>
      <c r="D60" s="15">
        <v>2.5</v>
      </c>
      <c r="E60" s="15">
        <v>3</v>
      </c>
      <c r="F60" s="15">
        <v>2</v>
      </c>
      <c r="G60" s="118">
        <v>2.5</v>
      </c>
      <c r="H60" s="15">
        <v>3</v>
      </c>
      <c r="I60" s="15">
        <v>1</v>
      </c>
      <c r="J60" s="15">
        <v>3</v>
      </c>
      <c r="K60" s="15">
        <v>3</v>
      </c>
      <c r="L60" s="8">
        <f t="shared" si="4"/>
        <v>2.5</v>
      </c>
      <c r="M60" s="15" t="str">
        <f t="shared" si="1"/>
        <v>Khá</v>
      </c>
      <c r="N60" s="20" t="str">
        <f t="shared" si="3"/>
        <v>tốt</v>
      </c>
      <c r="O60" s="16"/>
    </row>
    <row r="61" spans="1:18" ht="19.5" thickTop="1">
      <c r="A61" s="258" t="s">
        <v>0</v>
      </c>
      <c r="B61" s="261" t="s">
        <v>12</v>
      </c>
      <c r="C61" s="261"/>
      <c r="D61" s="277" t="s">
        <v>13</v>
      </c>
      <c r="E61" s="277"/>
      <c r="F61" s="277"/>
      <c r="G61" s="277"/>
      <c r="H61" s="277"/>
      <c r="I61" s="277"/>
      <c r="J61" s="277"/>
      <c r="K61" s="277"/>
      <c r="L61" s="261" t="s">
        <v>14</v>
      </c>
      <c r="M61" s="261" t="s">
        <v>20</v>
      </c>
      <c r="N61" s="261" t="s">
        <v>15</v>
      </c>
      <c r="O61" s="265" t="s">
        <v>21</v>
      </c>
      <c r="P61" s="1"/>
      <c r="Q61" s="1"/>
      <c r="R61" s="1"/>
    </row>
    <row r="62" spans="1:18" ht="45" customHeight="1">
      <c r="A62" s="259"/>
      <c r="B62" s="262"/>
      <c r="C62" s="262"/>
      <c r="D62" s="28" t="s">
        <v>189</v>
      </c>
      <c r="E62" s="28" t="s">
        <v>278</v>
      </c>
      <c r="F62" s="28" t="s">
        <v>184</v>
      </c>
      <c r="G62" s="28" t="s">
        <v>279</v>
      </c>
      <c r="H62" s="28" t="s">
        <v>192</v>
      </c>
      <c r="I62" s="28" t="s">
        <v>190</v>
      </c>
      <c r="J62" s="28" t="s">
        <v>191</v>
      </c>
      <c r="K62" s="28" t="s">
        <v>193</v>
      </c>
      <c r="L62" s="262"/>
      <c r="M62" s="262"/>
      <c r="N62" s="262"/>
      <c r="O62" s="276"/>
      <c r="P62" s="1"/>
      <c r="Q62" s="1"/>
      <c r="R62" s="1"/>
    </row>
    <row r="63" spans="1:18" ht="18.75">
      <c r="A63" s="259"/>
      <c r="B63" s="262"/>
      <c r="C63" s="262"/>
      <c r="D63" s="70" t="s">
        <v>16</v>
      </c>
      <c r="E63" s="70" t="s">
        <v>16</v>
      </c>
      <c r="F63" s="70" t="s">
        <v>16</v>
      </c>
      <c r="G63" s="70" t="s">
        <v>16</v>
      </c>
      <c r="H63" s="70" t="s">
        <v>16</v>
      </c>
      <c r="I63" s="70" t="s">
        <v>16</v>
      </c>
      <c r="J63" s="70" t="s">
        <v>16</v>
      </c>
      <c r="K63" s="70" t="s">
        <v>16</v>
      </c>
      <c r="L63" s="262"/>
      <c r="M63" s="262"/>
      <c r="N63" s="262"/>
      <c r="O63" s="276"/>
      <c r="P63" s="1"/>
      <c r="Q63" s="1"/>
      <c r="R63" s="1"/>
    </row>
    <row r="64" spans="1:18" ht="18.75">
      <c r="A64" s="260"/>
      <c r="B64" s="263"/>
      <c r="C64" s="263"/>
      <c r="D64" s="39">
        <v>3</v>
      </c>
      <c r="E64" s="39">
        <v>2</v>
      </c>
      <c r="F64" s="39">
        <v>2</v>
      </c>
      <c r="G64" s="39">
        <v>3</v>
      </c>
      <c r="H64" s="40">
        <v>2</v>
      </c>
      <c r="I64" s="40">
        <v>2</v>
      </c>
      <c r="J64" s="40">
        <v>2</v>
      </c>
      <c r="K64" s="40">
        <v>2</v>
      </c>
      <c r="L64" s="263"/>
      <c r="M64" s="263"/>
      <c r="N64" s="263"/>
      <c r="O64" s="266"/>
      <c r="P64" s="1"/>
      <c r="Q64" s="1"/>
      <c r="R64" s="1"/>
    </row>
    <row r="65" spans="1:18" ht="18.75">
      <c r="A65" s="21">
        <v>49</v>
      </c>
      <c r="B65" s="22" t="s">
        <v>96</v>
      </c>
      <c r="C65" s="23" t="s">
        <v>97</v>
      </c>
      <c r="D65" s="15">
        <v>2.5</v>
      </c>
      <c r="E65" s="15">
        <v>3</v>
      </c>
      <c r="F65" s="15">
        <v>2</v>
      </c>
      <c r="G65" s="119">
        <v>1.5</v>
      </c>
      <c r="H65" s="15">
        <v>3.5</v>
      </c>
      <c r="I65" s="15">
        <v>2.5</v>
      </c>
      <c r="J65" s="15">
        <v>3</v>
      </c>
      <c r="K65" s="15">
        <v>3</v>
      </c>
      <c r="L65" s="8">
        <f aca="true" t="shared" si="5" ref="L65:L73">SUMPRODUCT(D65:K65,D$8:K$8)/SUM(D$8:K$8)</f>
        <v>2.5555555555555554</v>
      </c>
      <c r="M65" s="15" t="str">
        <f t="shared" si="1"/>
        <v>Khá</v>
      </c>
      <c r="N65" s="20" t="str">
        <f>IF(L65&lt;2,"T Bình",IF(L65&lt;2.5,"Khá",IF(L65&lt;4.5,"tốt")))</f>
        <v>tốt</v>
      </c>
      <c r="O65" s="78"/>
      <c r="P65" s="1"/>
      <c r="Q65" s="1"/>
      <c r="R65" s="1"/>
    </row>
    <row r="66" spans="1:18" ht="18.75">
      <c r="A66" s="21">
        <v>50</v>
      </c>
      <c r="B66" s="22" t="s">
        <v>33</v>
      </c>
      <c r="C66" s="23" t="s">
        <v>98</v>
      </c>
      <c r="D66" s="15">
        <v>2.5</v>
      </c>
      <c r="E66" s="15">
        <v>1</v>
      </c>
      <c r="F66" s="15">
        <v>2</v>
      </c>
      <c r="G66" s="123">
        <v>2</v>
      </c>
      <c r="H66" s="15">
        <v>3</v>
      </c>
      <c r="I66" s="15">
        <v>2</v>
      </c>
      <c r="J66" s="15">
        <v>3</v>
      </c>
      <c r="K66" s="15">
        <v>3.5</v>
      </c>
      <c r="L66" s="8">
        <f t="shared" si="5"/>
        <v>2.361111111111111</v>
      </c>
      <c r="M66" s="15" t="str">
        <f t="shared" si="1"/>
        <v>T.Bình</v>
      </c>
      <c r="N66" s="20" t="str">
        <f>IF(L66&lt;2,"T Bình",IF(L66&lt;2.5,"Khá",IF(L66&lt;4.5,"tốt")))</f>
        <v>Khá</v>
      </c>
      <c r="O66" s="78"/>
      <c r="P66" s="1"/>
      <c r="Q66" s="1"/>
      <c r="R66" s="1"/>
    </row>
    <row r="67" spans="1:15" s="14" customFormat="1" ht="18.75">
      <c r="A67" s="21">
        <v>51</v>
      </c>
      <c r="B67" s="22" t="s">
        <v>99</v>
      </c>
      <c r="C67" s="23" t="s">
        <v>100</v>
      </c>
      <c r="D67" s="15">
        <v>3</v>
      </c>
      <c r="E67" s="15">
        <v>3.5</v>
      </c>
      <c r="F67" s="15">
        <v>2</v>
      </c>
      <c r="G67" s="123">
        <v>2</v>
      </c>
      <c r="H67" s="15">
        <v>3</v>
      </c>
      <c r="I67" s="15">
        <v>2</v>
      </c>
      <c r="J67" s="15">
        <v>2.5</v>
      </c>
      <c r="K67" s="15">
        <v>4</v>
      </c>
      <c r="L67" s="8">
        <f t="shared" si="5"/>
        <v>2.7222222222222223</v>
      </c>
      <c r="M67" s="15" t="str">
        <f t="shared" si="1"/>
        <v>Khá</v>
      </c>
      <c r="N67" s="20" t="str">
        <f t="shared" si="3"/>
        <v>tốt</v>
      </c>
      <c r="O67" s="16"/>
    </row>
    <row r="68" spans="1:15" s="14" customFormat="1" ht="18.75">
      <c r="A68" s="21">
        <v>52</v>
      </c>
      <c r="B68" s="22" t="s">
        <v>186</v>
      </c>
      <c r="C68" s="23" t="s">
        <v>34</v>
      </c>
      <c r="D68" s="15">
        <v>2</v>
      </c>
      <c r="E68" s="15">
        <v>2</v>
      </c>
      <c r="F68" s="15">
        <v>2</v>
      </c>
      <c r="G68" s="118">
        <v>2.5</v>
      </c>
      <c r="H68" s="15">
        <v>2.5</v>
      </c>
      <c r="I68" s="15">
        <v>1</v>
      </c>
      <c r="J68" s="15">
        <v>3</v>
      </c>
      <c r="K68" s="15">
        <v>3.5</v>
      </c>
      <c r="L68" s="8">
        <f t="shared" si="5"/>
        <v>2.3055555555555554</v>
      </c>
      <c r="M68" s="15" t="str">
        <f t="shared" si="1"/>
        <v>T.Bình</v>
      </c>
      <c r="N68" s="20" t="str">
        <f t="shared" si="3"/>
        <v>Khá</v>
      </c>
      <c r="O68" s="16"/>
    </row>
    <row r="69" spans="1:15" s="14" customFormat="1" ht="18.75">
      <c r="A69" s="21">
        <v>53</v>
      </c>
      <c r="B69" s="22" t="s">
        <v>22</v>
      </c>
      <c r="C69" s="23" t="s">
        <v>34</v>
      </c>
      <c r="D69" s="15">
        <v>2.5</v>
      </c>
      <c r="E69" s="15">
        <v>2</v>
      </c>
      <c r="F69" s="15">
        <v>2.5</v>
      </c>
      <c r="G69" s="118">
        <v>1.5</v>
      </c>
      <c r="H69" s="15">
        <v>2</v>
      </c>
      <c r="I69" s="15">
        <v>2</v>
      </c>
      <c r="J69" s="15">
        <v>3</v>
      </c>
      <c r="K69" s="15">
        <v>3</v>
      </c>
      <c r="L69" s="8">
        <f t="shared" si="5"/>
        <v>2.2777777777777777</v>
      </c>
      <c r="M69" s="15" t="str">
        <f t="shared" si="1"/>
        <v>T.Bình</v>
      </c>
      <c r="N69" s="20" t="str">
        <f t="shared" si="3"/>
        <v>Khá</v>
      </c>
      <c r="O69" s="16"/>
    </row>
    <row r="70" spans="1:15" s="14" customFormat="1" ht="18.75">
      <c r="A70" s="21">
        <v>54</v>
      </c>
      <c r="B70" s="22" t="s">
        <v>57</v>
      </c>
      <c r="C70" s="23" t="s">
        <v>102</v>
      </c>
      <c r="D70" s="15">
        <v>1.5</v>
      </c>
      <c r="E70" s="15">
        <v>1</v>
      </c>
      <c r="F70" s="15">
        <v>2</v>
      </c>
      <c r="G70" s="123">
        <v>2</v>
      </c>
      <c r="H70" s="15">
        <v>1.5</v>
      </c>
      <c r="I70" s="15">
        <v>1</v>
      </c>
      <c r="J70" s="15">
        <v>3</v>
      </c>
      <c r="K70" s="15">
        <v>3.5</v>
      </c>
      <c r="L70" s="8">
        <f t="shared" si="5"/>
        <v>1.9166666666666667</v>
      </c>
      <c r="M70" s="15" t="str">
        <f t="shared" si="1"/>
        <v>Yếu</v>
      </c>
      <c r="N70" s="20" t="str">
        <f t="shared" si="3"/>
        <v>T Bình</v>
      </c>
      <c r="O70" s="16"/>
    </row>
    <row r="71" spans="1:15" s="14" customFormat="1" ht="18.75">
      <c r="A71" s="21">
        <v>55</v>
      </c>
      <c r="B71" s="22" t="s">
        <v>2</v>
      </c>
      <c r="C71" s="23" t="s">
        <v>103</v>
      </c>
      <c r="D71" s="15">
        <v>1</v>
      </c>
      <c r="E71" s="15">
        <v>2</v>
      </c>
      <c r="F71" s="15">
        <v>2</v>
      </c>
      <c r="G71" s="123">
        <v>3</v>
      </c>
      <c r="H71" s="15">
        <v>1.5</v>
      </c>
      <c r="I71" s="15">
        <v>1.5</v>
      </c>
      <c r="J71" s="15">
        <v>3</v>
      </c>
      <c r="K71" s="15">
        <v>3.5</v>
      </c>
      <c r="L71" s="8">
        <f t="shared" si="5"/>
        <v>2.1666666666666665</v>
      </c>
      <c r="M71" s="15" t="str">
        <f t="shared" si="1"/>
        <v>T.Bình</v>
      </c>
      <c r="N71" s="20" t="str">
        <f t="shared" si="3"/>
        <v>Khá</v>
      </c>
      <c r="O71" s="16"/>
    </row>
    <row r="72" spans="1:15" s="14" customFormat="1" ht="18.75">
      <c r="A72" s="21">
        <v>56</v>
      </c>
      <c r="B72" s="22" t="s">
        <v>104</v>
      </c>
      <c r="C72" s="23" t="s">
        <v>105</v>
      </c>
      <c r="D72" s="15">
        <v>2.5</v>
      </c>
      <c r="E72" s="15">
        <v>3</v>
      </c>
      <c r="F72" s="15">
        <v>3</v>
      </c>
      <c r="G72" s="118">
        <v>2.5</v>
      </c>
      <c r="H72" s="15">
        <v>3.5</v>
      </c>
      <c r="I72" s="15">
        <v>1.5</v>
      </c>
      <c r="J72" s="15">
        <v>3.5</v>
      </c>
      <c r="K72" s="15">
        <v>4</v>
      </c>
      <c r="L72" s="8">
        <f t="shared" si="5"/>
        <v>2.888888888888889</v>
      </c>
      <c r="M72" s="15" t="str">
        <f t="shared" si="1"/>
        <v>Khá</v>
      </c>
      <c r="N72" s="20" t="str">
        <f t="shared" si="3"/>
        <v>tốt</v>
      </c>
      <c r="O72" s="16"/>
    </row>
    <row r="73" spans="1:15" s="14" customFormat="1" ht="18.75">
      <c r="A73" s="21">
        <v>57</v>
      </c>
      <c r="B73" s="25" t="s">
        <v>111</v>
      </c>
      <c r="C73" s="26" t="s">
        <v>112</v>
      </c>
      <c r="D73" s="30">
        <v>1</v>
      </c>
      <c r="E73" s="30">
        <v>2</v>
      </c>
      <c r="F73" s="30">
        <v>2</v>
      </c>
      <c r="G73" s="122">
        <v>1.5</v>
      </c>
      <c r="H73" s="30">
        <v>2.5</v>
      </c>
      <c r="I73" s="74">
        <v>0</v>
      </c>
      <c r="J73" s="30">
        <v>3</v>
      </c>
      <c r="K73" s="30">
        <v>3.5</v>
      </c>
      <c r="L73" s="31">
        <f t="shared" si="5"/>
        <v>1.8611111111111112</v>
      </c>
      <c r="M73" s="30" t="str">
        <f t="shared" si="1"/>
        <v>Yếu</v>
      </c>
      <c r="N73" s="32" t="str">
        <f t="shared" si="3"/>
        <v>T Bình</v>
      </c>
      <c r="O73" s="52"/>
    </row>
    <row r="74" spans="1:15" s="14" customFormat="1" ht="18.75">
      <c r="A74" s="45"/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9"/>
      <c r="M74" s="48"/>
      <c r="N74" s="50"/>
      <c r="O74" s="51"/>
    </row>
    <row r="75" spans="1:16" ht="18.75">
      <c r="A75" s="1"/>
      <c r="B75" s="1" t="s">
        <v>17</v>
      </c>
      <c r="C75" s="1"/>
      <c r="D75" s="1"/>
      <c r="E75" s="1"/>
      <c r="F75" s="1"/>
      <c r="G75" s="1"/>
      <c r="H75" s="2"/>
      <c r="I75" s="2"/>
      <c r="J75" s="2"/>
      <c r="K75" s="2"/>
      <c r="L75" s="240" t="s">
        <v>18</v>
      </c>
      <c r="M75" s="240"/>
      <c r="N75" s="240"/>
      <c r="O75" s="240"/>
      <c r="P75" s="240"/>
    </row>
    <row r="79" spans="2:15" ht="19.5">
      <c r="B79" s="9" t="s">
        <v>19</v>
      </c>
      <c r="C79" s="9"/>
      <c r="D79" s="9"/>
      <c r="E79" s="9"/>
      <c r="F79" s="9"/>
      <c r="G79" s="9"/>
      <c r="H79" s="10"/>
      <c r="I79" s="10"/>
      <c r="J79" s="10"/>
      <c r="K79" s="10"/>
      <c r="M79" s="241" t="s">
        <v>188</v>
      </c>
      <c r="N79" s="275"/>
      <c r="O79" s="275"/>
    </row>
  </sheetData>
  <mergeCells count="25">
    <mergeCell ref="O61:O64"/>
    <mergeCell ref="A61:A64"/>
    <mergeCell ref="B61:C64"/>
    <mergeCell ref="D61:K61"/>
    <mergeCell ref="L61:L64"/>
    <mergeCell ref="A31:A34"/>
    <mergeCell ref="B31:C34"/>
    <mergeCell ref="D31:K31"/>
    <mergeCell ref="L31:L34"/>
    <mergeCell ref="A1:D1"/>
    <mergeCell ref="A5:A8"/>
    <mergeCell ref="B5:C8"/>
    <mergeCell ref="D5:K5"/>
    <mergeCell ref="F4:L4"/>
    <mergeCell ref="L5:L8"/>
    <mergeCell ref="L75:P75"/>
    <mergeCell ref="M79:O79"/>
    <mergeCell ref="M5:M8"/>
    <mergeCell ref="N5:N8"/>
    <mergeCell ref="O5:O8"/>
    <mergeCell ref="M31:M34"/>
    <mergeCell ref="N31:N34"/>
    <mergeCell ref="O31:O34"/>
    <mergeCell ref="M61:M64"/>
    <mergeCell ref="N61:N64"/>
  </mergeCells>
  <conditionalFormatting sqref="G10:G18">
    <cfRule type="cellIs" priority="1" dxfId="0" operator="lessThan" stopIfTrue="1">
      <formula>1.5</formula>
    </cfRule>
    <cfRule type="cellIs" priority="2" dxfId="1" operator="greaterThan" stopIfTrue="1">
      <formula>3</formula>
    </cfRule>
  </conditionalFormatting>
  <printOptions/>
  <pageMargins left="0.56" right="0.17" top="0.22" bottom="0.21" header="0.18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4">
      <selection activeCell="M11" sqref="M11"/>
    </sheetView>
  </sheetViews>
  <sheetFormatPr defaultColWidth="9.140625" defaultRowHeight="12.75"/>
  <cols>
    <col min="1" max="1" width="5.421875" style="0" customWidth="1"/>
    <col min="2" max="2" width="16.421875" style="0" customWidth="1"/>
    <col min="4" max="4" width="9.8515625" style="0" customWidth="1"/>
    <col min="5" max="5" width="7.57421875" style="0" customWidth="1"/>
    <col min="9" max="9" width="11.28125" style="0" customWidth="1"/>
  </cols>
  <sheetData>
    <row r="2" spans="1:11" ht="18.75">
      <c r="A2" s="1"/>
      <c r="B2" s="231" t="s">
        <v>357</v>
      </c>
      <c r="C2" s="231"/>
      <c r="D2" s="231"/>
      <c r="E2" s="231"/>
      <c r="F2" s="231"/>
      <c r="G2" s="231"/>
      <c r="H2" s="231"/>
      <c r="I2" s="231"/>
      <c r="J2" s="231"/>
      <c r="K2" s="1"/>
    </row>
    <row r="3" spans="1:11" ht="19.5" thickBot="1">
      <c r="A3" s="1"/>
      <c r="B3" s="227" t="s">
        <v>276</v>
      </c>
      <c r="C3" s="227"/>
      <c r="D3" s="227"/>
      <c r="E3" s="227"/>
      <c r="F3" s="227"/>
      <c r="G3" s="227"/>
      <c r="H3" s="227"/>
      <c r="I3" s="227"/>
      <c r="J3" s="6"/>
      <c r="K3" s="1"/>
    </row>
    <row r="4" spans="1:11" ht="19.5" thickTop="1">
      <c r="A4" s="244" t="s">
        <v>352</v>
      </c>
      <c r="B4" s="246" t="s">
        <v>12</v>
      </c>
      <c r="C4" s="246"/>
      <c r="D4" s="228" t="s">
        <v>345</v>
      </c>
      <c r="E4" s="228"/>
      <c r="F4" s="229" t="s">
        <v>349</v>
      </c>
      <c r="G4" s="229" t="s">
        <v>348</v>
      </c>
      <c r="H4" s="229" t="s">
        <v>350</v>
      </c>
      <c r="I4" s="229" t="s">
        <v>351</v>
      </c>
      <c r="J4" s="248" t="s">
        <v>356</v>
      </c>
      <c r="K4" s="1"/>
    </row>
    <row r="5" spans="1:11" ht="18.75">
      <c r="A5" s="245"/>
      <c r="B5" s="247"/>
      <c r="C5" s="247"/>
      <c r="D5" s="187" t="s">
        <v>346</v>
      </c>
      <c r="E5" s="187" t="s">
        <v>347</v>
      </c>
      <c r="F5" s="230"/>
      <c r="G5" s="230"/>
      <c r="H5" s="230"/>
      <c r="I5" s="230"/>
      <c r="J5" s="249"/>
      <c r="K5" s="1"/>
    </row>
    <row r="6" spans="1:11" ht="16.5">
      <c r="A6" s="146">
        <v>1</v>
      </c>
      <c r="B6" s="22" t="s">
        <v>87</v>
      </c>
      <c r="C6" s="23" t="s">
        <v>118</v>
      </c>
      <c r="D6" s="15"/>
      <c r="E6" s="15"/>
      <c r="F6" s="112">
        <v>3.2</v>
      </c>
      <c r="G6" s="42" t="s">
        <v>358</v>
      </c>
      <c r="H6" s="42" t="s">
        <v>354</v>
      </c>
      <c r="I6" s="42" t="s">
        <v>360</v>
      </c>
      <c r="J6" s="17"/>
      <c r="K6" s="18"/>
    </row>
    <row r="7" spans="1:11" ht="16.5">
      <c r="A7" s="77">
        <v>2</v>
      </c>
      <c r="B7" s="22" t="s">
        <v>128</v>
      </c>
      <c r="C7" s="27" t="s">
        <v>129</v>
      </c>
      <c r="D7" s="15"/>
      <c r="E7" s="15"/>
      <c r="F7" s="112">
        <v>3.4</v>
      </c>
      <c r="G7" s="42" t="s">
        <v>358</v>
      </c>
      <c r="H7" s="15" t="s">
        <v>359</v>
      </c>
      <c r="I7" s="42" t="s">
        <v>355</v>
      </c>
      <c r="J7" s="16"/>
      <c r="K7" s="14"/>
    </row>
    <row r="8" spans="1:11" ht="16.5">
      <c r="A8" s="146">
        <v>3</v>
      </c>
      <c r="B8" s="22" t="s">
        <v>130</v>
      </c>
      <c r="C8" s="23" t="s">
        <v>131</v>
      </c>
      <c r="D8" s="15"/>
      <c r="E8" s="15"/>
      <c r="F8" s="112">
        <v>2.8</v>
      </c>
      <c r="G8" s="42" t="s">
        <v>353</v>
      </c>
      <c r="H8" s="42" t="s">
        <v>354</v>
      </c>
      <c r="I8" s="42" t="s">
        <v>355</v>
      </c>
      <c r="J8" s="16"/>
      <c r="K8" s="14"/>
    </row>
    <row r="9" spans="1:11" ht="16.5">
      <c r="A9" s="77">
        <v>4</v>
      </c>
      <c r="B9" s="22" t="s">
        <v>134</v>
      </c>
      <c r="C9" s="23" t="s">
        <v>135</v>
      </c>
      <c r="D9" s="15"/>
      <c r="E9" s="15"/>
      <c r="F9" s="112">
        <v>2.7</v>
      </c>
      <c r="G9" s="42" t="s">
        <v>353</v>
      </c>
      <c r="H9" s="42" t="s">
        <v>354</v>
      </c>
      <c r="I9" s="42" t="s">
        <v>355</v>
      </c>
      <c r="J9" s="16"/>
      <c r="K9" s="14"/>
    </row>
    <row r="10" spans="1:11" ht="16.5">
      <c r="A10" s="146">
        <v>5</v>
      </c>
      <c r="B10" s="22" t="s">
        <v>141</v>
      </c>
      <c r="C10" s="23" t="s">
        <v>70</v>
      </c>
      <c r="D10" s="15"/>
      <c r="E10" s="15"/>
      <c r="F10" s="112">
        <v>2.6</v>
      </c>
      <c r="G10" s="42" t="s">
        <v>353</v>
      </c>
      <c r="H10" s="42" t="s">
        <v>354</v>
      </c>
      <c r="I10" s="42" t="s">
        <v>355</v>
      </c>
      <c r="J10" s="16"/>
      <c r="K10" s="14"/>
    </row>
    <row r="11" spans="1:11" ht="16.5">
      <c r="A11" s="77">
        <v>6</v>
      </c>
      <c r="B11" s="22" t="s">
        <v>142</v>
      </c>
      <c r="C11" s="23" t="s">
        <v>143</v>
      </c>
      <c r="D11" s="15"/>
      <c r="E11" s="15"/>
      <c r="F11" s="112">
        <v>2.7</v>
      </c>
      <c r="G11" s="42" t="s">
        <v>353</v>
      </c>
      <c r="H11" s="42" t="s">
        <v>354</v>
      </c>
      <c r="I11" s="42" t="s">
        <v>355</v>
      </c>
      <c r="J11" s="16"/>
      <c r="K11" s="14"/>
    </row>
    <row r="12" spans="1:11" ht="16.5">
      <c r="A12" s="146">
        <v>7</v>
      </c>
      <c r="B12" s="22" t="s">
        <v>145</v>
      </c>
      <c r="C12" s="23" t="s">
        <v>146</v>
      </c>
      <c r="D12" s="15"/>
      <c r="E12" s="15"/>
      <c r="F12" s="112">
        <v>2.6</v>
      </c>
      <c r="G12" s="42" t="s">
        <v>353</v>
      </c>
      <c r="H12" s="42" t="s">
        <v>354</v>
      </c>
      <c r="I12" s="42" t="s">
        <v>355</v>
      </c>
      <c r="J12" s="16"/>
      <c r="K12" s="14"/>
    </row>
    <row r="13" spans="1:11" ht="16.5">
      <c r="A13" s="77">
        <v>8</v>
      </c>
      <c r="B13" s="22" t="s">
        <v>119</v>
      </c>
      <c r="C13" s="23" t="s">
        <v>147</v>
      </c>
      <c r="D13" s="15"/>
      <c r="E13" s="15"/>
      <c r="F13" s="112">
        <v>2.8</v>
      </c>
      <c r="G13" s="42" t="s">
        <v>353</v>
      </c>
      <c r="H13" s="42" t="s">
        <v>354</v>
      </c>
      <c r="I13" s="42" t="s">
        <v>355</v>
      </c>
      <c r="J13" s="16"/>
      <c r="K13" s="14"/>
    </row>
    <row r="14" spans="1:11" ht="16.5">
      <c r="A14" s="146">
        <v>9</v>
      </c>
      <c r="B14" s="22" t="s">
        <v>151</v>
      </c>
      <c r="C14" s="23" t="s">
        <v>5</v>
      </c>
      <c r="D14" s="15"/>
      <c r="E14" s="15"/>
      <c r="F14" s="112">
        <v>2.6</v>
      </c>
      <c r="G14" s="42" t="s">
        <v>353</v>
      </c>
      <c r="H14" s="42" t="s">
        <v>354</v>
      </c>
      <c r="I14" s="42" t="s">
        <v>355</v>
      </c>
      <c r="J14" s="16"/>
      <c r="K14" s="14"/>
    </row>
    <row r="15" spans="1:11" ht="16.5">
      <c r="A15" s="77">
        <v>10</v>
      </c>
      <c r="B15" s="22" t="s">
        <v>3</v>
      </c>
      <c r="C15" s="23" t="s">
        <v>79</v>
      </c>
      <c r="D15" s="15"/>
      <c r="E15" s="15"/>
      <c r="F15" s="112">
        <v>2.5</v>
      </c>
      <c r="G15" s="42" t="s">
        <v>353</v>
      </c>
      <c r="H15" s="42" t="s">
        <v>354</v>
      </c>
      <c r="I15" s="42" t="s">
        <v>355</v>
      </c>
      <c r="J15" s="16"/>
      <c r="K15" s="14"/>
    </row>
    <row r="16" spans="1:11" ht="16.5">
      <c r="A16" s="146">
        <v>11</v>
      </c>
      <c r="B16" s="22" t="s">
        <v>111</v>
      </c>
      <c r="C16" s="23" t="s">
        <v>160</v>
      </c>
      <c r="D16" s="15"/>
      <c r="E16" s="15"/>
      <c r="F16" s="112">
        <v>3.1</v>
      </c>
      <c r="G16" s="42" t="s">
        <v>353</v>
      </c>
      <c r="H16" s="15" t="s">
        <v>354</v>
      </c>
      <c r="I16" s="42" t="s">
        <v>360</v>
      </c>
      <c r="J16" s="16"/>
      <c r="K16" s="14"/>
    </row>
    <row r="17" spans="1:11" ht="16.5">
      <c r="A17" s="77">
        <v>12</v>
      </c>
      <c r="B17" s="22" t="s">
        <v>162</v>
      </c>
      <c r="C17" s="23" t="s">
        <v>163</v>
      </c>
      <c r="D17" s="15"/>
      <c r="E17" s="15"/>
      <c r="F17" s="112">
        <v>2.9</v>
      </c>
      <c r="G17" s="15" t="s">
        <v>353</v>
      </c>
      <c r="H17" s="15" t="s">
        <v>354</v>
      </c>
      <c r="I17" s="15" t="s">
        <v>355</v>
      </c>
      <c r="J17" s="16"/>
      <c r="K17" s="14"/>
    </row>
    <row r="18" spans="1:11" ht="16.5">
      <c r="A18" s="146">
        <v>13</v>
      </c>
      <c r="B18" s="22" t="s">
        <v>44</v>
      </c>
      <c r="C18" s="23" t="s">
        <v>167</v>
      </c>
      <c r="D18" s="15"/>
      <c r="E18" s="15"/>
      <c r="F18" s="112">
        <v>2.9</v>
      </c>
      <c r="G18" s="15" t="s">
        <v>353</v>
      </c>
      <c r="H18" s="15" t="s">
        <v>359</v>
      </c>
      <c r="I18" s="15" t="s">
        <v>355</v>
      </c>
      <c r="J18" s="16"/>
      <c r="K18" s="14"/>
    </row>
    <row r="19" spans="1:11" ht="16.5">
      <c r="A19" s="77">
        <v>14</v>
      </c>
      <c r="B19" s="22" t="s">
        <v>57</v>
      </c>
      <c r="C19" s="23" t="s">
        <v>92</v>
      </c>
      <c r="D19" s="15"/>
      <c r="E19" s="15"/>
      <c r="F19" s="112">
        <v>2.5</v>
      </c>
      <c r="G19" s="15" t="s">
        <v>353</v>
      </c>
      <c r="H19" s="15" t="s">
        <v>354</v>
      </c>
      <c r="I19" s="15" t="s">
        <v>355</v>
      </c>
      <c r="J19" s="16"/>
      <c r="K19" s="13"/>
    </row>
    <row r="20" spans="1:11" ht="16.5">
      <c r="A20" s="146">
        <v>15</v>
      </c>
      <c r="B20" s="22" t="s">
        <v>171</v>
      </c>
      <c r="C20" s="27" t="s">
        <v>90</v>
      </c>
      <c r="D20" s="15"/>
      <c r="E20" s="15"/>
      <c r="F20" s="112">
        <v>2.5</v>
      </c>
      <c r="G20" s="15" t="s">
        <v>353</v>
      </c>
      <c r="H20" s="15" t="s">
        <v>354</v>
      </c>
      <c r="I20" s="15" t="s">
        <v>355</v>
      </c>
      <c r="J20" s="16"/>
      <c r="K20" s="13"/>
    </row>
    <row r="21" spans="1:11" ht="16.5">
      <c r="A21" s="77">
        <v>16</v>
      </c>
      <c r="B21" s="22" t="s">
        <v>172</v>
      </c>
      <c r="C21" s="23" t="s">
        <v>173</v>
      </c>
      <c r="D21" s="15"/>
      <c r="E21" s="15"/>
      <c r="F21" s="112">
        <v>3</v>
      </c>
      <c r="G21" s="15" t="s">
        <v>353</v>
      </c>
      <c r="H21" s="15" t="s">
        <v>354</v>
      </c>
      <c r="I21" s="15" t="s">
        <v>355</v>
      </c>
      <c r="J21" s="16"/>
      <c r="K21" s="13"/>
    </row>
    <row r="22" spans="1:11" ht="16.5">
      <c r="A22" s="146">
        <v>17</v>
      </c>
      <c r="B22" s="22" t="s">
        <v>176</v>
      </c>
      <c r="C22" s="23" t="s">
        <v>177</v>
      </c>
      <c r="D22" s="15"/>
      <c r="E22" s="15"/>
      <c r="F22" s="112">
        <v>3</v>
      </c>
      <c r="G22" s="15" t="s">
        <v>353</v>
      </c>
      <c r="H22" s="15" t="s">
        <v>359</v>
      </c>
      <c r="I22" s="15" t="s">
        <v>355</v>
      </c>
      <c r="J22" s="16"/>
      <c r="K22" s="13"/>
    </row>
    <row r="23" spans="1:11" ht="16.5">
      <c r="A23" s="77">
        <v>18</v>
      </c>
      <c r="B23" s="22" t="s">
        <v>3</v>
      </c>
      <c r="C23" s="23" t="s">
        <v>178</v>
      </c>
      <c r="D23" s="15"/>
      <c r="E23" s="15"/>
      <c r="F23" s="112">
        <v>2.5</v>
      </c>
      <c r="G23" s="15" t="s">
        <v>353</v>
      </c>
      <c r="H23" s="15" t="s">
        <v>354</v>
      </c>
      <c r="I23" s="15" t="s">
        <v>355</v>
      </c>
      <c r="J23" s="17"/>
      <c r="K23" s="18"/>
    </row>
    <row r="24" spans="1:11" ht="16.5">
      <c r="A24" s="146">
        <v>19</v>
      </c>
      <c r="B24" s="25" t="s">
        <v>179</v>
      </c>
      <c r="C24" s="26" t="s">
        <v>30</v>
      </c>
      <c r="D24" s="30"/>
      <c r="E24" s="30"/>
      <c r="F24" s="202">
        <v>2.8</v>
      </c>
      <c r="G24" s="30" t="s">
        <v>353</v>
      </c>
      <c r="H24" s="30" t="s">
        <v>354</v>
      </c>
      <c r="I24" s="30" t="s">
        <v>355</v>
      </c>
      <c r="J24" s="52"/>
      <c r="K24" s="13"/>
    </row>
    <row r="25" spans="1:11" ht="17.25" thickBot="1">
      <c r="A25" s="188"/>
      <c r="B25" s="191"/>
      <c r="C25" s="192"/>
      <c r="D25" s="200"/>
      <c r="E25" s="200"/>
      <c r="F25" s="200"/>
      <c r="G25" s="200"/>
      <c r="H25" s="200"/>
      <c r="I25" s="200"/>
      <c r="J25" s="201"/>
      <c r="K25" s="14"/>
    </row>
    <row r="26" spans="1:11" ht="17.25" thickTop="1">
      <c r="A26" s="45"/>
      <c r="B26" s="46"/>
      <c r="C26" s="47"/>
      <c r="D26" s="48"/>
      <c r="E26" s="48"/>
      <c r="F26" s="48"/>
      <c r="G26" s="48"/>
      <c r="H26" s="48"/>
      <c r="I26" s="48"/>
      <c r="J26" s="51"/>
      <c r="K26" s="14"/>
    </row>
    <row r="27" spans="1:11" ht="18.75">
      <c r="A27" s="1"/>
      <c r="B27" s="1" t="s">
        <v>17</v>
      </c>
      <c r="C27" s="1"/>
      <c r="D27" s="1"/>
      <c r="E27" s="1"/>
      <c r="F27" s="240" t="s">
        <v>18</v>
      </c>
      <c r="G27" s="240"/>
      <c r="H27" s="240"/>
      <c r="I27" s="240"/>
      <c r="J27" s="240"/>
      <c r="K27" s="1"/>
    </row>
    <row r="28" spans="1:11" ht="18.75">
      <c r="A28" s="1"/>
      <c r="B28" s="1"/>
      <c r="C28" s="1"/>
      <c r="D28" s="1"/>
      <c r="E28" s="1"/>
      <c r="F28" s="130"/>
      <c r="G28" s="130"/>
      <c r="H28" s="130"/>
      <c r="I28" s="130"/>
      <c r="J28" s="130"/>
      <c r="K28" s="1"/>
    </row>
    <row r="29" spans="1:11" ht="18.75">
      <c r="A29" s="1"/>
      <c r="B29" s="1"/>
      <c r="C29" s="1"/>
      <c r="D29" s="1"/>
      <c r="E29" s="1"/>
      <c r="F29" s="130"/>
      <c r="G29" s="130"/>
      <c r="H29" s="130"/>
      <c r="I29" s="130"/>
      <c r="J29" s="130"/>
      <c r="K29" s="1"/>
    </row>
    <row r="30" spans="1:11" ht="19.5">
      <c r="A30" s="1"/>
      <c r="B30" s="9" t="s">
        <v>19</v>
      </c>
      <c r="C30" s="9"/>
      <c r="D30" s="9"/>
      <c r="E30" s="9"/>
      <c r="G30" s="241" t="s">
        <v>188</v>
      </c>
      <c r="H30" s="241"/>
      <c r="I30" s="241"/>
      <c r="J30" s="130"/>
      <c r="K30" s="9"/>
    </row>
  </sheetData>
  <mergeCells count="12">
    <mergeCell ref="F27:J27"/>
    <mergeCell ref="G30:I30"/>
    <mergeCell ref="B2:J2"/>
    <mergeCell ref="B3:I3"/>
    <mergeCell ref="G4:G5"/>
    <mergeCell ref="H4:H5"/>
    <mergeCell ref="I4:I5"/>
    <mergeCell ref="J4:J5"/>
    <mergeCell ref="A4:A5"/>
    <mergeCell ref="B4:C5"/>
    <mergeCell ref="D4:E4"/>
    <mergeCell ref="F4:F5"/>
  </mergeCells>
  <conditionalFormatting sqref="G6:G25">
    <cfRule type="cellIs" priority="1" dxfId="0" operator="lessThan" stopIfTrue="1">
      <formula>1.5</formula>
    </cfRule>
    <cfRule type="cellIs" priority="2" dxfId="1" operator="greaterThan" stopIfTrue="1">
      <formula>3</formula>
    </cfRule>
  </conditionalFormatting>
  <printOptions/>
  <pageMargins left="0.43" right="0.2" top="0.31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SheetLayoutView="100" workbookViewId="0" topLeftCell="A1">
      <selection activeCell="M58" sqref="M58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9.57421875" style="0" customWidth="1"/>
    <col min="4" max="4" width="7.28125" style="0" customWidth="1"/>
    <col min="5" max="5" width="7.00390625" style="0" customWidth="1"/>
    <col min="6" max="6" width="6.8515625" style="0" customWidth="1"/>
    <col min="7" max="7" width="7.57421875" style="0" customWidth="1"/>
    <col min="8" max="8" width="7.421875" style="0" customWidth="1"/>
    <col min="9" max="9" width="6.421875" style="0" customWidth="1"/>
    <col min="10" max="10" width="6.7109375" style="0" customWidth="1"/>
    <col min="11" max="11" width="7.140625" style="0" customWidth="1"/>
    <col min="12" max="12" width="7.57421875" style="0" customWidth="1"/>
    <col min="13" max="13" width="7.421875" style="0" customWidth="1"/>
    <col min="14" max="14" width="10.140625" style="0" customWidth="1"/>
    <col min="15" max="15" width="10.28125" style="0" customWidth="1"/>
    <col min="16" max="16" width="13.8515625" style="0" customWidth="1"/>
  </cols>
  <sheetData>
    <row r="1" spans="1:17" ht="15" customHeight="1">
      <c r="A1" s="256" t="s">
        <v>10</v>
      </c>
      <c r="B1" s="256"/>
      <c r="C1" s="256"/>
      <c r="D1" s="256"/>
      <c r="E1" s="1"/>
      <c r="F1" s="1"/>
      <c r="G1" s="1"/>
      <c r="H1" s="2"/>
      <c r="I1" s="2"/>
      <c r="J1" s="2"/>
      <c r="K1" s="2"/>
      <c r="L1" s="2"/>
      <c r="M1" s="1"/>
      <c r="N1" s="1"/>
      <c r="O1" s="1"/>
      <c r="P1" s="1"/>
      <c r="Q1" s="1"/>
    </row>
    <row r="2" spans="1:17" ht="18.75">
      <c r="A2" s="3" t="s">
        <v>11</v>
      </c>
      <c r="B2" s="3"/>
      <c r="C2" s="3"/>
      <c r="D2" s="3"/>
      <c r="E2" s="1"/>
      <c r="F2" s="5" t="s">
        <v>277</v>
      </c>
      <c r="G2" s="5"/>
      <c r="H2" s="5"/>
      <c r="I2" s="5"/>
      <c r="J2" s="5"/>
      <c r="K2" s="5"/>
      <c r="L2" s="5"/>
      <c r="M2" s="4"/>
      <c r="N2" s="1"/>
      <c r="O2" s="1"/>
      <c r="P2" s="1"/>
      <c r="Q2" s="1"/>
    </row>
    <row r="3" spans="1:17" ht="19.5" thickBot="1">
      <c r="A3" s="1"/>
      <c r="B3" s="4"/>
      <c r="C3" s="4"/>
      <c r="D3" s="4"/>
      <c r="E3" s="4"/>
      <c r="F3" s="257" t="s">
        <v>276</v>
      </c>
      <c r="G3" s="257"/>
      <c r="H3" s="257"/>
      <c r="I3" s="257"/>
      <c r="J3" s="257"/>
      <c r="K3" s="257"/>
      <c r="L3" s="257"/>
      <c r="M3" s="257"/>
      <c r="N3" s="4"/>
      <c r="O3" s="4"/>
      <c r="P3" s="4"/>
      <c r="Q3" s="1"/>
    </row>
    <row r="4" spans="1:17" ht="19.5" thickTop="1">
      <c r="A4" s="258" t="s">
        <v>0</v>
      </c>
      <c r="B4" s="261" t="s">
        <v>12</v>
      </c>
      <c r="C4" s="261"/>
      <c r="D4" s="264" t="s">
        <v>13</v>
      </c>
      <c r="E4" s="264"/>
      <c r="F4" s="264"/>
      <c r="G4" s="264"/>
      <c r="H4" s="264"/>
      <c r="I4" s="264"/>
      <c r="J4" s="264"/>
      <c r="K4" s="264"/>
      <c r="L4" s="264"/>
      <c r="M4" s="250" t="s">
        <v>14</v>
      </c>
      <c r="N4" s="250" t="s">
        <v>20</v>
      </c>
      <c r="O4" s="250" t="s">
        <v>15</v>
      </c>
      <c r="P4" s="252" t="s">
        <v>21</v>
      </c>
      <c r="Q4" s="1"/>
    </row>
    <row r="5" spans="1:17" ht="45">
      <c r="A5" s="259"/>
      <c r="B5" s="262"/>
      <c r="C5" s="262"/>
      <c r="D5" s="84" t="s">
        <v>190</v>
      </c>
      <c r="E5" s="84" t="s">
        <v>180</v>
      </c>
      <c r="F5" s="84" t="s">
        <v>272</v>
      </c>
      <c r="G5" s="84" t="s">
        <v>273</v>
      </c>
      <c r="H5" s="84" t="s">
        <v>274</v>
      </c>
      <c r="I5" s="84" t="s">
        <v>289</v>
      </c>
      <c r="J5" s="84" t="s">
        <v>275</v>
      </c>
      <c r="K5" s="84" t="s">
        <v>288</v>
      </c>
      <c r="L5" s="84" t="s">
        <v>183</v>
      </c>
      <c r="M5" s="251"/>
      <c r="N5" s="251"/>
      <c r="O5" s="251"/>
      <c r="P5" s="253"/>
      <c r="Q5" s="1"/>
    </row>
    <row r="6" spans="1:17" ht="18.75">
      <c r="A6" s="259"/>
      <c r="B6" s="262"/>
      <c r="C6" s="262"/>
      <c r="D6" s="33" t="s">
        <v>16</v>
      </c>
      <c r="E6" s="33" t="s">
        <v>16</v>
      </c>
      <c r="F6" s="33" t="s">
        <v>16</v>
      </c>
      <c r="G6" s="33" t="s">
        <v>16</v>
      </c>
      <c r="H6" s="34" t="s">
        <v>16</v>
      </c>
      <c r="I6" s="33" t="s">
        <v>16</v>
      </c>
      <c r="J6" s="34" t="s">
        <v>16</v>
      </c>
      <c r="K6" s="33" t="s">
        <v>16</v>
      </c>
      <c r="L6" s="34" t="s">
        <v>16</v>
      </c>
      <c r="M6" s="251"/>
      <c r="N6" s="251"/>
      <c r="O6" s="251"/>
      <c r="P6" s="253"/>
      <c r="Q6" s="1"/>
    </row>
    <row r="7" spans="1:17" ht="16.5" customHeight="1">
      <c r="A7" s="260"/>
      <c r="B7" s="263"/>
      <c r="C7" s="263"/>
      <c r="D7" s="95">
        <v>2</v>
      </c>
      <c r="E7" s="95">
        <v>3</v>
      </c>
      <c r="F7" s="95">
        <v>3</v>
      </c>
      <c r="G7" s="95">
        <v>3</v>
      </c>
      <c r="H7" s="96">
        <v>2</v>
      </c>
      <c r="I7" s="95">
        <v>3</v>
      </c>
      <c r="J7" s="96">
        <v>2</v>
      </c>
      <c r="K7" s="95">
        <v>3</v>
      </c>
      <c r="L7" s="96">
        <v>2</v>
      </c>
      <c r="M7" s="251"/>
      <c r="N7" s="251"/>
      <c r="O7" s="251"/>
      <c r="P7" s="253"/>
      <c r="Q7" s="1"/>
    </row>
    <row r="8" spans="1:17" ht="16.5">
      <c r="A8" s="76">
        <v>1</v>
      </c>
      <c r="B8" s="36" t="s">
        <v>27</v>
      </c>
      <c r="C8" s="37" t="s">
        <v>40</v>
      </c>
      <c r="D8" s="97">
        <v>2</v>
      </c>
      <c r="E8" s="97">
        <v>3</v>
      </c>
      <c r="F8" s="97">
        <v>2</v>
      </c>
      <c r="G8" s="97">
        <v>3</v>
      </c>
      <c r="H8" s="97">
        <v>2</v>
      </c>
      <c r="I8" s="126">
        <v>1.5</v>
      </c>
      <c r="J8" s="97">
        <v>2</v>
      </c>
      <c r="K8" s="97">
        <v>3</v>
      </c>
      <c r="L8" s="97">
        <v>2.5</v>
      </c>
      <c r="M8" s="98">
        <f aca="true" t="shared" si="0" ref="M8:M32">SUMPRODUCT(D8:L8,D$7:L$7)/SUM(D$7:L$7)</f>
        <v>2.369565217391304</v>
      </c>
      <c r="N8" s="97" t="str">
        <f aca="true" t="shared" si="1" ref="N8:N76">IF(M8="","",IF(M8&lt;1,"Kém",IF(M8&lt;2,"Yếu",IF(M8&lt;2.5,"T.Bình",IF(M8&lt;3.2,"Khá",IF(M8&lt;3.6,"Giỏi","Xuất sắc"))))))</f>
        <v>T.Bình</v>
      </c>
      <c r="O8" s="99" t="str">
        <f aca="true" t="shared" si="2" ref="O8:O37">IF(M8&lt;2,"T Bình",IF(M8&lt;2.5,"Khá",IF(M8&lt;4.5,"tốt")))</f>
        <v>Khá</v>
      </c>
      <c r="P8" s="100"/>
      <c r="Q8" s="13"/>
    </row>
    <row r="9" spans="1:17" ht="16.5">
      <c r="A9" s="77">
        <v>2</v>
      </c>
      <c r="B9" s="22" t="s">
        <v>113</v>
      </c>
      <c r="C9" s="23" t="s">
        <v>40</v>
      </c>
      <c r="D9" s="101">
        <v>2</v>
      </c>
      <c r="E9" s="101">
        <v>1.5</v>
      </c>
      <c r="F9" s="101">
        <v>2.5</v>
      </c>
      <c r="G9" s="101">
        <v>3</v>
      </c>
      <c r="H9" s="101">
        <v>3</v>
      </c>
      <c r="I9" s="112">
        <v>1</v>
      </c>
      <c r="J9" s="101">
        <v>2</v>
      </c>
      <c r="K9" s="101">
        <v>3</v>
      </c>
      <c r="L9" s="101">
        <v>2</v>
      </c>
      <c r="M9" s="102">
        <f t="shared" si="0"/>
        <v>2.217391304347826</v>
      </c>
      <c r="N9" s="101" t="str">
        <f t="shared" si="1"/>
        <v>T.Bình</v>
      </c>
      <c r="O9" s="103" t="str">
        <f t="shared" si="2"/>
        <v>Khá</v>
      </c>
      <c r="P9" s="104"/>
      <c r="Q9" s="13"/>
    </row>
    <row r="10" spans="1:17" ht="16.5">
      <c r="A10" s="77">
        <v>3</v>
      </c>
      <c r="B10" s="22" t="s">
        <v>114</v>
      </c>
      <c r="C10" s="23" t="s">
        <v>115</v>
      </c>
      <c r="D10" s="101">
        <v>1</v>
      </c>
      <c r="E10" s="101">
        <v>2</v>
      </c>
      <c r="F10" s="101">
        <v>3</v>
      </c>
      <c r="G10" s="101">
        <v>2.5</v>
      </c>
      <c r="H10" s="101">
        <v>3</v>
      </c>
      <c r="I10" s="112">
        <v>1</v>
      </c>
      <c r="J10" s="101">
        <v>2</v>
      </c>
      <c r="K10" s="101">
        <v>3</v>
      </c>
      <c r="L10" s="101">
        <v>1.5</v>
      </c>
      <c r="M10" s="102">
        <f t="shared" si="0"/>
        <v>2.152173913043478</v>
      </c>
      <c r="N10" s="101" t="str">
        <f t="shared" si="1"/>
        <v>T.Bình</v>
      </c>
      <c r="O10" s="103" t="str">
        <f>IF(M10&lt;2,"T Bình",IF(M10&lt;2.5,"Khá",IF(M10&lt;4.5,"tốt")))</f>
        <v>Khá</v>
      </c>
      <c r="P10" s="104"/>
      <c r="Q10" s="13"/>
    </row>
    <row r="11" spans="1:17" ht="16.5">
      <c r="A11" s="77">
        <v>4</v>
      </c>
      <c r="B11" s="22" t="s">
        <v>116</v>
      </c>
      <c r="C11" s="23" t="s">
        <v>23</v>
      </c>
      <c r="D11" s="101">
        <v>1.5</v>
      </c>
      <c r="E11" s="101">
        <v>1.5</v>
      </c>
      <c r="F11" s="101">
        <v>1.5</v>
      </c>
      <c r="G11" s="101">
        <v>3</v>
      </c>
      <c r="H11" s="101">
        <v>3</v>
      </c>
      <c r="I11" s="106">
        <v>0</v>
      </c>
      <c r="J11" s="101">
        <v>2</v>
      </c>
      <c r="K11" s="101">
        <v>3</v>
      </c>
      <c r="L11" s="101">
        <v>1</v>
      </c>
      <c r="M11" s="102">
        <f t="shared" si="0"/>
        <v>1.826086956521739</v>
      </c>
      <c r="N11" s="101" t="str">
        <f t="shared" si="1"/>
        <v>Yếu</v>
      </c>
      <c r="O11" s="103" t="str">
        <f t="shared" si="2"/>
        <v>T Bình</v>
      </c>
      <c r="P11" s="105"/>
      <c r="Q11" s="18"/>
    </row>
    <row r="12" spans="1:17" ht="16.5">
      <c r="A12" s="77">
        <v>5</v>
      </c>
      <c r="B12" s="22" t="s">
        <v>117</v>
      </c>
      <c r="C12" s="23" t="s">
        <v>23</v>
      </c>
      <c r="D12" s="106">
        <v>0</v>
      </c>
      <c r="E12" s="101">
        <v>2</v>
      </c>
      <c r="F12" s="101">
        <v>4</v>
      </c>
      <c r="G12" s="101">
        <v>2.5</v>
      </c>
      <c r="H12" s="101">
        <v>3</v>
      </c>
      <c r="I12" s="112">
        <v>1</v>
      </c>
      <c r="J12" s="101">
        <v>1.5</v>
      </c>
      <c r="K12" s="101">
        <v>3</v>
      </c>
      <c r="L12" s="101">
        <v>2.5</v>
      </c>
      <c r="M12" s="102">
        <f t="shared" si="0"/>
        <v>2.239130434782609</v>
      </c>
      <c r="N12" s="101" t="str">
        <f t="shared" si="1"/>
        <v>T.Bình</v>
      </c>
      <c r="O12" s="103" t="str">
        <f t="shared" si="2"/>
        <v>Khá</v>
      </c>
      <c r="P12" s="104"/>
      <c r="Q12" s="13"/>
    </row>
    <row r="13" spans="1:17" ht="16.5">
      <c r="A13" s="77">
        <v>6</v>
      </c>
      <c r="B13" s="22" t="s">
        <v>87</v>
      </c>
      <c r="C13" s="23" t="s">
        <v>118</v>
      </c>
      <c r="D13" s="101">
        <v>4</v>
      </c>
      <c r="E13" s="101">
        <v>2.5</v>
      </c>
      <c r="F13" s="101">
        <v>3.5</v>
      </c>
      <c r="G13" s="101">
        <v>3</v>
      </c>
      <c r="H13" s="101">
        <v>3</v>
      </c>
      <c r="I13" s="112">
        <v>3</v>
      </c>
      <c r="J13" s="101">
        <v>3.5</v>
      </c>
      <c r="K13" s="101">
        <v>3.5</v>
      </c>
      <c r="L13" s="101">
        <v>3</v>
      </c>
      <c r="M13" s="102">
        <f t="shared" si="0"/>
        <v>3.1956521739130435</v>
      </c>
      <c r="N13" s="101" t="str">
        <f t="shared" si="1"/>
        <v>Khá</v>
      </c>
      <c r="O13" s="103" t="str">
        <f t="shared" si="2"/>
        <v>tốt</v>
      </c>
      <c r="P13" s="104"/>
      <c r="Q13" s="13"/>
    </row>
    <row r="14" spans="1:17" ht="16.5">
      <c r="A14" s="77">
        <v>7</v>
      </c>
      <c r="B14" s="22" t="s">
        <v>119</v>
      </c>
      <c r="C14" s="23" t="s">
        <v>120</v>
      </c>
      <c r="D14" s="101">
        <v>2</v>
      </c>
      <c r="E14" s="101">
        <v>2.5</v>
      </c>
      <c r="F14" s="101">
        <v>3</v>
      </c>
      <c r="G14" s="101">
        <v>2.5</v>
      </c>
      <c r="H14" s="101">
        <v>2</v>
      </c>
      <c r="I14" s="112">
        <v>1.5</v>
      </c>
      <c r="J14" s="101">
        <v>3</v>
      </c>
      <c r="K14" s="101">
        <v>3</v>
      </c>
      <c r="L14" s="101">
        <v>1</v>
      </c>
      <c r="M14" s="102">
        <f t="shared" si="0"/>
        <v>2.3260869565217392</v>
      </c>
      <c r="N14" s="101" t="str">
        <f t="shared" si="1"/>
        <v>T.Bình</v>
      </c>
      <c r="O14" s="103" t="str">
        <f t="shared" si="2"/>
        <v>Khá</v>
      </c>
      <c r="P14" s="104"/>
      <c r="Q14" s="13"/>
    </row>
    <row r="15" spans="1:17" ht="16.5">
      <c r="A15" s="77">
        <v>8</v>
      </c>
      <c r="B15" s="22" t="s">
        <v>121</v>
      </c>
      <c r="C15" s="23" t="s">
        <v>120</v>
      </c>
      <c r="D15" s="101">
        <v>2.5</v>
      </c>
      <c r="E15" s="101">
        <v>2.5</v>
      </c>
      <c r="F15" s="101">
        <v>2.5</v>
      </c>
      <c r="G15" s="101">
        <v>3</v>
      </c>
      <c r="H15" s="101">
        <v>3</v>
      </c>
      <c r="I15" s="112">
        <v>1.5</v>
      </c>
      <c r="J15" s="101">
        <v>1.5</v>
      </c>
      <c r="K15" s="101">
        <v>3</v>
      </c>
      <c r="L15" s="101">
        <v>1.5</v>
      </c>
      <c r="M15" s="102">
        <f t="shared" si="0"/>
        <v>2.369565217391304</v>
      </c>
      <c r="N15" s="101" t="str">
        <f t="shared" si="1"/>
        <v>T.Bình</v>
      </c>
      <c r="O15" s="103" t="str">
        <f t="shared" si="2"/>
        <v>Khá</v>
      </c>
      <c r="P15" s="104"/>
      <c r="Q15" s="14"/>
    </row>
    <row r="16" spans="1:17" ht="16.5">
      <c r="A16" s="77">
        <v>9</v>
      </c>
      <c r="B16" s="22" t="s">
        <v>122</v>
      </c>
      <c r="C16" s="27" t="s">
        <v>42</v>
      </c>
      <c r="D16" s="101">
        <v>2</v>
      </c>
      <c r="E16" s="101">
        <v>1</v>
      </c>
      <c r="F16" s="101">
        <v>2</v>
      </c>
      <c r="G16" s="101">
        <v>3.5</v>
      </c>
      <c r="H16" s="101">
        <v>3.5</v>
      </c>
      <c r="I16" s="112">
        <v>1</v>
      </c>
      <c r="J16" s="101">
        <v>3</v>
      </c>
      <c r="K16" s="101">
        <v>3</v>
      </c>
      <c r="L16" s="101">
        <v>1.5</v>
      </c>
      <c r="M16" s="102">
        <f t="shared" si="0"/>
        <v>2.239130434782609</v>
      </c>
      <c r="N16" s="101" t="str">
        <f t="shared" si="1"/>
        <v>T.Bình</v>
      </c>
      <c r="O16" s="103" t="str">
        <f t="shared" si="2"/>
        <v>Khá</v>
      </c>
      <c r="P16" s="104"/>
      <c r="Q16" s="14"/>
    </row>
    <row r="17" spans="1:17" ht="16.5">
      <c r="A17" s="77">
        <v>10</v>
      </c>
      <c r="B17" s="22" t="s">
        <v>32</v>
      </c>
      <c r="C17" s="23" t="s">
        <v>123</v>
      </c>
      <c r="D17" s="101">
        <v>1</v>
      </c>
      <c r="E17" s="101">
        <v>2</v>
      </c>
      <c r="F17" s="101">
        <v>2.5</v>
      </c>
      <c r="G17" s="101">
        <v>2</v>
      </c>
      <c r="H17" s="101">
        <v>2</v>
      </c>
      <c r="I17" s="112">
        <v>1.5</v>
      </c>
      <c r="J17" s="101">
        <v>2</v>
      </c>
      <c r="K17" s="101">
        <v>3.5</v>
      </c>
      <c r="L17" s="101">
        <v>1</v>
      </c>
      <c r="M17" s="102">
        <f t="shared" si="0"/>
        <v>2.0217391304347827</v>
      </c>
      <c r="N17" s="101" t="str">
        <f t="shared" si="1"/>
        <v>T.Bình</v>
      </c>
      <c r="O17" s="103" t="str">
        <f t="shared" si="2"/>
        <v>Khá</v>
      </c>
      <c r="P17" s="104"/>
      <c r="Q17" s="14"/>
    </row>
    <row r="18" spans="1:17" ht="16.5">
      <c r="A18" s="77">
        <v>11</v>
      </c>
      <c r="B18" s="22" t="s">
        <v>124</v>
      </c>
      <c r="C18" s="23" t="s">
        <v>125</v>
      </c>
      <c r="D18" s="101">
        <v>2</v>
      </c>
      <c r="E18" s="101">
        <v>1.5</v>
      </c>
      <c r="F18" s="101">
        <v>1</v>
      </c>
      <c r="G18" s="101">
        <v>3</v>
      </c>
      <c r="H18" s="101">
        <v>3</v>
      </c>
      <c r="I18" s="112">
        <v>2</v>
      </c>
      <c r="J18" s="101">
        <v>1</v>
      </c>
      <c r="K18" s="101">
        <v>2.5</v>
      </c>
      <c r="L18" s="101">
        <v>1</v>
      </c>
      <c r="M18" s="102">
        <f t="shared" si="0"/>
        <v>1.9130434782608696</v>
      </c>
      <c r="N18" s="101" t="str">
        <f t="shared" si="1"/>
        <v>Yếu</v>
      </c>
      <c r="O18" s="103" t="str">
        <f t="shared" si="2"/>
        <v>T Bình</v>
      </c>
      <c r="P18" s="104"/>
      <c r="Q18" s="14"/>
    </row>
    <row r="19" spans="1:17" ht="16.5">
      <c r="A19" s="77">
        <v>12</v>
      </c>
      <c r="B19" s="22" t="s">
        <v>3</v>
      </c>
      <c r="C19" s="23" t="s">
        <v>126</v>
      </c>
      <c r="D19" s="101">
        <v>1</v>
      </c>
      <c r="E19" s="101">
        <v>1.5</v>
      </c>
      <c r="F19" s="101">
        <v>3</v>
      </c>
      <c r="G19" s="101">
        <v>3</v>
      </c>
      <c r="H19" s="101">
        <v>3.5</v>
      </c>
      <c r="I19" s="112">
        <v>2</v>
      </c>
      <c r="J19" s="101">
        <v>1.5</v>
      </c>
      <c r="K19" s="101">
        <v>2.5</v>
      </c>
      <c r="L19" s="101">
        <v>1.5</v>
      </c>
      <c r="M19" s="102">
        <f t="shared" si="0"/>
        <v>2.217391304347826</v>
      </c>
      <c r="N19" s="101" t="str">
        <f t="shared" si="1"/>
        <v>T.Bình</v>
      </c>
      <c r="O19" s="103" t="str">
        <f t="shared" si="2"/>
        <v>Khá</v>
      </c>
      <c r="P19" s="104"/>
      <c r="Q19" s="14"/>
    </row>
    <row r="20" spans="1:17" ht="16.5">
      <c r="A20" s="77">
        <v>13</v>
      </c>
      <c r="B20" s="22" t="s">
        <v>127</v>
      </c>
      <c r="C20" s="23" t="s">
        <v>126</v>
      </c>
      <c r="D20" s="101">
        <v>3</v>
      </c>
      <c r="E20" s="101">
        <v>2</v>
      </c>
      <c r="F20" s="101">
        <v>2.5</v>
      </c>
      <c r="G20" s="101">
        <v>2.5</v>
      </c>
      <c r="H20" s="101">
        <v>3</v>
      </c>
      <c r="I20" s="112">
        <v>1.5</v>
      </c>
      <c r="J20" s="101">
        <v>2.5</v>
      </c>
      <c r="K20" s="101">
        <v>2.5</v>
      </c>
      <c r="L20" s="101">
        <v>1</v>
      </c>
      <c r="M20" s="102">
        <f t="shared" si="0"/>
        <v>2.260869565217391</v>
      </c>
      <c r="N20" s="101" t="str">
        <f t="shared" si="1"/>
        <v>T.Bình</v>
      </c>
      <c r="O20" s="103" t="str">
        <f t="shared" si="2"/>
        <v>Khá</v>
      </c>
      <c r="P20" s="104"/>
      <c r="Q20" s="14"/>
    </row>
    <row r="21" spans="1:17" ht="16.5">
      <c r="A21" s="77">
        <v>14</v>
      </c>
      <c r="B21" s="22" t="s">
        <v>128</v>
      </c>
      <c r="C21" s="27" t="s">
        <v>129</v>
      </c>
      <c r="D21" s="101">
        <v>4</v>
      </c>
      <c r="E21" s="101">
        <v>3</v>
      </c>
      <c r="F21" s="101">
        <v>4</v>
      </c>
      <c r="G21" s="101">
        <v>3.5</v>
      </c>
      <c r="H21" s="101">
        <v>3</v>
      </c>
      <c r="I21" s="112">
        <v>3</v>
      </c>
      <c r="J21" s="101">
        <v>4</v>
      </c>
      <c r="K21" s="101">
        <v>3</v>
      </c>
      <c r="L21" s="101">
        <v>3</v>
      </c>
      <c r="M21" s="102">
        <f t="shared" si="0"/>
        <v>3.369565217391304</v>
      </c>
      <c r="N21" s="101" t="str">
        <f t="shared" si="1"/>
        <v>Giỏi</v>
      </c>
      <c r="O21" s="103" t="str">
        <f t="shared" si="2"/>
        <v>tốt</v>
      </c>
      <c r="P21" s="104"/>
      <c r="Q21" s="14"/>
    </row>
    <row r="22" spans="1:17" ht="16.5">
      <c r="A22" s="77">
        <v>15</v>
      </c>
      <c r="B22" s="22" t="s">
        <v>130</v>
      </c>
      <c r="C22" s="23" t="s">
        <v>131</v>
      </c>
      <c r="D22" s="101">
        <v>3.5</v>
      </c>
      <c r="E22" s="101">
        <v>2</v>
      </c>
      <c r="F22" s="101">
        <v>3.5</v>
      </c>
      <c r="G22" s="101">
        <v>3.5</v>
      </c>
      <c r="H22" s="101">
        <v>3</v>
      </c>
      <c r="I22" s="112">
        <v>1.5</v>
      </c>
      <c r="J22" s="101">
        <v>3</v>
      </c>
      <c r="K22" s="101">
        <v>3</v>
      </c>
      <c r="L22" s="101">
        <v>2</v>
      </c>
      <c r="M22" s="102">
        <f t="shared" si="0"/>
        <v>2.760869565217391</v>
      </c>
      <c r="N22" s="101" t="str">
        <f t="shared" si="1"/>
        <v>Khá</v>
      </c>
      <c r="O22" s="103" t="str">
        <f t="shared" si="2"/>
        <v>tốt</v>
      </c>
      <c r="P22" s="104"/>
      <c r="Q22" s="14"/>
    </row>
    <row r="23" spans="1:17" ht="16.5">
      <c r="A23" s="77">
        <v>16</v>
      </c>
      <c r="B23" s="22" t="s">
        <v>59</v>
      </c>
      <c r="C23" s="23" t="s">
        <v>4</v>
      </c>
      <c r="D23" s="101">
        <v>1.5</v>
      </c>
      <c r="E23" s="101">
        <v>1.5</v>
      </c>
      <c r="F23" s="101">
        <v>1</v>
      </c>
      <c r="G23" s="101">
        <v>1.5</v>
      </c>
      <c r="H23" s="101">
        <v>2</v>
      </c>
      <c r="I23" s="112">
        <v>1</v>
      </c>
      <c r="J23" s="106">
        <v>0</v>
      </c>
      <c r="K23" s="112">
        <v>3</v>
      </c>
      <c r="L23" s="106">
        <v>0</v>
      </c>
      <c r="M23" s="102">
        <f t="shared" si="0"/>
        <v>1.3478260869565217</v>
      </c>
      <c r="N23" s="101" t="str">
        <f t="shared" si="1"/>
        <v>Yếu</v>
      </c>
      <c r="O23" s="103" t="str">
        <f t="shared" si="2"/>
        <v>T Bình</v>
      </c>
      <c r="P23" s="105"/>
      <c r="Q23" s="14"/>
    </row>
    <row r="24" spans="1:17" ht="16.5">
      <c r="A24" s="77">
        <v>17</v>
      </c>
      <c r="B24" s="22" t="s">
        <v>3</v>
      </c>
      <c r="C24" s="23" t="s">
        <v>4</v>
      </c>
      <c r="D24" s="101">
        <v>2</v>
      </c>
      <c r="E24" s="101">
        <v>2</v>
      </c>
      <c r="F24" s="101">
        <v>2.5</v>
      </c>
      <c r="G24" s="101">
        <v>3</v>
      </c>
      <c r="H24" s="101">
        <v>3</v>
      </c>
      <c r="I24" s="112">
        <v>1</v>
      </c>
      <c r="J24" s="101">
        <v>1.5</v>
      </c>
      <c r="K24" s="101">
        <v>3</v>
      </c>
      <c r="L24" s="101">
        <v>1.5</v>
      </c>
      <c r="M24" s="102">
        <f t="shared" si="0"/>
        <v>2.1956521739130435</v>
      </c>
      <c r="N24" s="101" t="str">
        <f t="shared" si="1"/>
        <v>T.Bình</v>
      </c>
      <c r="O24" s="103" t="str">
        <f t="shared" si="2"/>
        <v>Khá</v>
      </c>
      <c r="P24" s="107"/>
      <c r="Q24" s="14"/>
    </row>
    <row r="25" spans="1:17" ht="16.5">
      <c r="A25" s="77">
        <v>18</v>
      </c>
      <c r="B25" s="22" t="s">
        <v>132</v>
      </c>
      <c r="C25" s="23" t="s">
        <v>4</v>
      </c>
      <c r="D25" s="101">
        <v>2.5</v>
      </c>
      <c r="E25" s="101">
        <v>2</v>
      </c>
      <c r="F25" s="101">
        <v>1</v>
      </c>
      <c r="G25" s="101">
        <v>3.5</v>
      </c>
      <c r="H25" s="101">
        <v>3</v>
      </c>
      <c r="I25" s="106">
        <v>0</v>
      </c>
      <c r="J25" s="101">
        <v>1</v>
      </c>
      <c r="K25" s="101">
        <v>3</v>
      </c>
      <c r="L25" s="101">
        <v>2</v>
      </c>
      <c r="M25" s="102">
        <f t="shared" si="0"/>
        <v>1.9782608695652173</v>
      </c>
      <c r="N25" s="101" t="str">
        <f t="shared" si="1"/>
        <v>Yếu</v>
      </c>
      <c r="O25" s="103" t="str">
        <f t="shared" si="2"/>
        <v>T Bình</v>
      </c>
      <c r="P25" s="104"/>
      <c r="Q25" s="14"/>
    </row>
    <row r="26" spans="1:17" ht="16.5">
      <c r="A26" s="77">
        <v>19</v>
      </c>
      <c r="B26" s="22" t="s">
        <v>3</v>
      </c>
      <c r="C26" s="23" t="s">
        <v>133</v>
      </c>
      <c r="D26" s="101">
        <v>2.5</v>
      </c>
      <c r="E26" s="101">
        <v>1.5</v>
      </c>
      <c r="F26" s="101">
        <v>2</v>
      </c>
      <c r="G26" s="101">
        <v>3</v>
      </c>
      <c r="H26" s="101">
        <v>2</v>
      </c>
      <c r="I26" s="112">
        <v>1.5</v>
      </c>
      <c r="J26" s="101">
        <v>2</v>
      </c>
      <c r="K26" s="101">
        <v>2.5</v>
      </c>
      <c r="L26" s="101">
        <v>2</v>
      </c>
      <c r="M26" s="102">
        <f t="shared" si="0"/>
        <v>2.108695652173913</v>
      </c>
      <c r="N26" s="101" t="str">
        <f t="shared" si="1"/>
        <v>T.Bình</v>
      </c>
      <c r="O26" s="103" t="str">
        <f t="shared" si="2"/>
        <v>Khá</v>
      </c>
      <c r="P26" s="104"/>
      <c r="Q26" s="14"/>
    </row>
    <row r="27" spans="1:17" ht="16.5">
      <c r="A27" s="77">
        <v>20</v>
      </c>
      <c r="B27" s="22" t="s">
        <v>134</v>
      </c>
      <c r="C27" s="23" t="s">
        <v>135</v>
      </c>
      <c r="D27" s="101">
        <v>3</v>
      </c>
      <c r="E27" s="101">
        <v>2</v>
      </c>
      <c r="F27" s="101">
        <v>3</v>
      </c>
      <c r="G27" s="101">
        <v>3.5</v>
      </c>
      <c r="H27" s="101">
        <v>3</v>
      </c>
      <c r="I27" s="112">
        <v>1.5</v>
      </c>
      <c r="J27" s="101">
        <v>3</v>
      </c>
      <c r="K27" s="101">
        <v>3</v>
      </c>
      <c r="L27" s="101">
        <v>2</v>
      </c>
      <c r="M27" s="102">
        <f t="shared" si="0"/>
        <v>2.652173913043478</v>
      </c>
      <c r="N27" s="101" t="str">
        <f t="shared" si="1"/>
        <v>Khá</v>
      </c>
      <c r="O27" s="103" t="str">
        <f t="shared" si="2"/>
        <v>tốt</v>
      </c>
      <c r="P27" s="104"/>
      <c r="Q27" s="14"/>
    </row>
    <row r="28" spans="1:17" ht="16.5">
      <c r="A28" s="77">
        <v>21</v>
      </c>
      <c r="B28" s="22" t="s">
        <v>136</v>
      </c>
      <c r="C28" s="23" t="s">
        <v>28</v>
      </c>
      <c r="D28" s="101">
        <v>1</v>
      </c>
      <c r="E28" s="101">
        <v>1.5</v>
      </c>
      <c r="F28" s="101">
        <v>2</v>
      </c>
      <c r="G28" s="101">
        <v>3.5</v>
      </c>
      <c r="H28" s="101">
        <v>2.5</v>
      </c>
      <c r="I28" s="112">
        <v>1.5</v>
      </c>
      <c r="J28" s="101">
        <v>1</v>
      </c>
      <c r="K28" s="101">
        <v>2.5</v>
      </c>
      <c r="L28" s="101">
        <v>2</v>
      </c>
      <c r="M28" s="102">
        <f t="shared" si="0"/>
        <v>2</v>
      </c>
      <c r="N28" s="101" t="str">
        <f t="shared" si="1"/>
        <v>T.Bình</v>
      </c>
      <c r="O28" s="103" t="str">
        <f t="shared" si="2"/>
        <v>Khá</v>
      </c>
      <c r="P28" s="104"/>
      <c r="Q28" s="14"/>
    </row>
    <row r="29" spans="1:17" ht="16.5">
      <c r="A29" s="77">
        <v>22</v>
      </c>
      <c r="B29" s="22" t="s">
        <v>137</v>
      </c>
      <c r="C29" s="23" t="s">
        <v>138</v>
      </c>
      <c r="D29" s="101">
        <v>2.5</v>
      </c>
      <c r="E29" s="101">
        <v>2</v>
      </c>
      <c r="F29" s="101">
        <v>2.5</v>
      </c>
      <c r="G29" s="101">
        <v>3</v>
      </c>
      <c r="H29" s="101">
        <v>3</v>
      </c>
      <c r="I29" s="112">
        <v>2.5</v>
      </c>
      <c r="J29" s="101">
        <v>1</v>
      </c>
      <c r="K29" s="101">
        <v>2.5</v>
      </c>
      <c r="L29" s="101">
        <v>2.5</v>
      </c>
      <c r="M29" s="102">
        <f t="shared" si="0"/>
        <v>2.4130434782608696</v>
      </c>
      <c r="N29" s="101" t="str">
        <f t="shared" si="1"/>
        <v>T.Bình</v>
      </c>
      <c r="O29" s="103" t="str">
        <f t="shared" si="2"/>
        <v>Khá</v>
      </c>
      <c r="P29" s="104"/>
      <c r="Q29" s="14"/>
    </row>
    <row r="30" spans="1:17" ht="16.5">
      <c r="A30" s="21">
        <v>23</v>
      </c>
      <c r="B30" s="22" t="s">
        <v>3</v>
      </c>
      <c r="C30" s="23" t="s">
        <v>71</v>
      </c>
      <c r="D30" s="101">
        <v>2</v>
      </c>
      <c r="E30" s="101">
        <v>1.5</v>
      </c>
      <c r="F30" s="101">
        <v>2</v>
      </c>
      <c r="G30" s="101">
        <v>3</v>
      </c>
      <c r="H30" s="101">
        <v>2</v>
      </c>
      <c r="I30" s="112">
        <v>1.5</v>
      </c>
      <c r="J30" s="101">
        <v>2.5</v>
      </c>
      <c r="K30" s="101">
        <v>3</v>
      </c>
      <c r="L30" s="101">
        <v>2</v>
      </c>
      <c r="M30" s="102">
        <f t="shared" si="0"/>
        <v>2.1739130434782608</v>
      </c>
      <c r="N30" s="101" t="str">
        <f>IF(M30="","",IF(M30&lt;1,"Kém",IF(M30&lt;2,"Yếu",IF(M30&lt;2.5,"T.Bình",IF(M30&lt;3.2,"Khá",IF(M30&lt;3.6,"Giỏi","Xuất sắc"))))))</f>
        <v>T.Bình</v>
      </c>
      <c r="O30" s="103" t="str">
        <f>IF(M30&lt;2,"T Bình",IF(M30&lt;2.5,"Khá",IF(M30&lt;4.5,"tốt")))</f>
        <v>Khá</v>
      </c>
      <c r="P30" s="117"/>
      <c r="Q30" s="14"/>
    </row>
    <row r="31" spans="1:17" ht="16.5">
      <c r="A31" s="21">
        <v>24</v>
      </c>
      <c r="B31" s="22" t="s">
        <v>139</v>
      </c>
      <c r="C31" s="27" t="s">
        <v>71</v>
      </c>
      <c r="D31" s="101">
        <v>2.5</v>
      </c>
      <c r="E31" s="101">
        <v>1.5</v>
      </c>
      <c r="F31" s="101">
        <v>2</v>
      </c>
      <c r="G31" s="101">
        <v>2</v>
      </c>
      <c r="H31" s="101">
        <v>3</v>
      </c>
      <c r="I31" s="106">
        <v>0</v>
      </c>
      <c r="J31" s="101">
        <v>1</v>
      </c>
      <c r="K31" s="101">
        <v>3</v>
      </c>
      <c r="L31" s="101">
        <v>2</v>
      </c>
      <c r="M31" s="102">
        <f t="shared" si="0"/>
        <v>1.8478260869565217</v>
      </c>
      <c r="N31" s="101" t="str">
        <f>IF(M31="","",IF(M31&lt;1,"Kém",IF(M31&lt;2,"Yếu",IF(M31&lt;2.5,"T.Bình",IF(M31&lt;3.2,"Khá",IF(M31&lt;3.6,"Giỏi","Xuất sắc"))))))</f>
        <v>Yếu</v>
      </c>
      <c r="O31" s="103" t="str">
        <f>IF(M31&lt;2,"T Bình",IF(M31&lt;2.5,"Khá",IF(M31&lt;4.5,"tốt")))</f>
        <v>T Bình</v>
      </c>
      <c r="P31" s="116"/>
      <c r="Q31" s="14"/>
    </row>
    <row r="32" spans="1:17" ht="17.25" thickBot="1">
      <c r="A32" s="21">
        <v>25</v>
      </c>
      <c r="B32" s="22" t="s">
        <v>140</v>
      </c>
      <c r="C32" s="23" t="s">
        <v>108</v>
      </c>
      <c r="D32" s="101">
        <v>1</v>
      </c>
      <c r="E32" s="101">
        <v>1.5</v>
      </c>
      <c r="F32" s="106">
        <v>0</v>
      </c>
      <c r="G32" s="101">
        <v>2</v>
      </c>
      <c r="H32" s="106">
        <v>0</v>
      </c>
      <c r="I32" s="112">
        <v>1</v>
      </c>
      <c r="J32" s="101">
        <v>1</v>
      </c>
      <c r="K32" s="101">
        <v>3</v>
      </c>
      <c r="L32" s="106">
        <v>0</v>
      </c>
      <c r="M32" s="102">
        <f t="shared" si="0"/>
        <v>1.1521739130434783</v>
      </c>
      <c r="N32" s="101" t="str">
        <f t="shared" si="1"/>
        <v>Yếu</v>
      </c>
      <c r="O32" s="103" t="str">
        <f>IF(M32&lt;2,"T Bình",IF(M32&lt;2.5,"Khá",IF(M32&lt;4.5,"tốt")))</f>
        <v>T Bình</v>
      </c>
      <c r="P32" s="116"/>
      <c r="Q32" s="14"/>
    </row>
    <row r="33" spans="1:17" ht="19.5" thickTop="1">
      <c r="A33" s="258" t="s">
        <v>0</v>
      </c>
      <c r="B33" s="261" t="s">
        <v>12</v>
      </c>
      <c r="C33" s="261"/>
      <c r="D33" s="264" t="s">
        <v>13</v>
      </c>
      <c r="E33" s="264"/>
      <c r="F33" s="264"/>
      <c r="G33" s="264"/>
      <c r="H33" s="264"/>
      <c r="I33" s="264"/>
      <c r="J33" s="264"/>
      <c r="K33" s="264"/>
      <c r="L33" s="264"/>
      <c r="M33" s="250" t="s">
        <v>14</v>
      </c>
      <c r="N33" s="250" t="s">
        <v>20</v>
      </c>
      <c r="O33" s="250" t="s">
        <v>15</v>
      </c>
      <c r="P33" s="252" t="s">
        <v>21</v>
      </c>
      <c r="Q33" s="1"/>
    </row>
    <row r="34" spans="1:17" ht="45">
      <c r="A34" s="259"/>
      <c r="B34" s="262"/>
      <c r="C34" s="262"/>
      <c r="D34" s="84" t="s">
        <v>190</v>
      </c>
      <c r="E34" s="84" t="s">
        <v>180</v>
      </c>
      <c r="F34" s="84" t="s">
        <v>272</v>
      </c>
      <c r="G34" s="84" t="s">
        <v>273</v>
      </c>
      <c r="H34" s="84" t="s">
        <v>274</v>
      </c>
      <c r="I34" s="84" t="s">
        <v>289</v>
      </c>
      <c r="J34" s="84" t="s">
        <v>275</v>
      </c>
      <c r="K34" s="84" t="s">
        <v>288</v>
      </c>
      <c r="L34" s="84" t="s">
        <v>183</v>
      </c>
      <c r="M34" s="251"/>
      <c r="N34" s="251"/>
      <c r="O34" s="251"/>
      <c r="P34" s="253"/>
      <c r="Q34" s="1"/>
    </row>
    <row r="35" spans="1:17" ht="18.75">
      <c r="A35" s="259"/>
      <c r="B35" s="262"/>
      <c r="C35" s="262"/>
      <c r="D35" s="33" t="s">
        <v>16</v>
      </c>
      <c r="E35" s="33" t="s">
        <v>16</v>
      </c>
      <c r="F35" s="33" t="s">
        <v>16</v>
      </c>
      <c r="G35" s="33" t="s">
        <v>16</v>
      </c>
      <c r="H35" s="34" t="s">
        <v>16</v>
      </c>
      <c r="I35" s="33" t="s">
        <v>16</v>
      </c>
      <c r="J35" s="34" t="s">
        <v>16</v>
      </c>
      <c r="K35" s="33" t="s">
        <v>16</v>
      </c>
      <c r="L35" s="34" t="s">
        <v>16</v>
      </c>
      <c r="M35" s="251"/>
      <c r="N35" s="251"/>
      <c r="O35" s="251"/>
      <c r="P35" s="253"/>
      <c r="Q35" s="1"/>
    </row>
    <row r="36" spans="1:17" ht="18.75">
      <c r="A36" s="260"/>
      <c r="B36" s="263"/>
      <c r="C36" s="263"/>
      <c r="D36" s="110">
        <v>2</v>
      </c>
      <c r="E36" s="110">
        <v>3</v>
      </c>
      <c r="F36" s="110">
        <v>3</v>
      </c>
      <c r="G36" s="110">
        <v>3</v>
      </c>
      <c r="H36" s="111">
        <v>2</v>
      </c>
      <c r="I36" s="95">
        <v>3</v>
      </c>
      <c r="J36" s="111">
        <v>2</v>
      </c>
      <c r="K36" s="95">
        <v>3</v>
      </c>
      <c r="L36" s="111">
        <v>2</v>
      </c>
      <c r="M36" s="254"/>
      <c r="N36" s="254"/>
      <c r="O36" s="254"/>
      <c r="P36" s="255"/>
      <c r="Q36" s="1"/>
    </row>
    <row r="37" spans="1:17" ht="16.5">
      <c r="A37" s="21">
        <v>26</v>
      </c>
      <c r="B37" s="22" t="s">
        <v>141</v>
      </c>
      <c r="C37" s="23" t="s">
        <v>70</v>
      </c>
      <c r="D37" s="101">
        <v>3</v>
      </c>
      <c r="E37" s="101">
        <v>2</v>
      </c>
      <c r="F37" s="101">
        <v>3</v>
      </c>
      <c r="G37" s="101">
        <v>3</v>
      </c>
      <c r="H37" s="101">
        <v>2</v>
      </c>
      <c r="I37" s="112">
        <v>2.5</v>
      </c>
      <c r="J37" s="101">
        <v>2.5</v>
      </c>
      <c r="K37" s="101">
        <v>3</v>
      </c>
      <c r="L37" s="101">
        <v>2</v>
      </c>
      <c r="M37" s="102">
        <f aca="true" t="shared" si="3" ref="M37:M64">SUMPRODUCT(D37:L37,D$7:L$7)/SUM(D$7:L$7)</f>
        <v>2.5869565217391304</v>
      </c>
      <c r="N37" s="101" t="str">
        <f t="shared" si="1"/>
        <v>Khá</v>
      </c>
      <c r="O37" s="103" t="str">
        <f t="shared" si="2"/>
        <v>tốt</v>
      </c>
      <c r="P37" s="104"/>
      <c r="Q37" s="13"/>
    </row>
    <row r="38" spans="1:17" ht="16.5">
      <c r="A38" s="21">
        <v>27</v>
      </c>
      <c r="B38" s="22" t="s">
        <v>142</v>
      </c>
      <c r="C38" s="23" t="s">
        <v>143</v>
      </c>
      <c r="D38" s="101">
        <v>2</v>
      </c>
      <c r="E38" s="101">
        <v>3</v>
      </c>
      <c r="F38" s="101">
        <v>3</v>
      </c>
      <c r="G38" s="101">
        <v>3.5</v>
      </c>
      <c r="H38" s="101">
        <v>3</v>
      </c>
      <c r="I38" s="112">
        <v>2</v>
      </c>
      <c r="J38" s="101">
        <v>2</v>
      </c>
      <c r="K38" s="101">
        <v>3</v>
      </c>
      <c r="L38" s="101">
        <v>2</v>
      </c>
      <c r="M38" s="102">
        <f t="shared" si="3"/>
        <v>2.6739130434782608</v>
      </c>
      <c r="N38" s="101" t="str">
        <f t="shared" si="1"/>
        <v>Khá</v>
      </c>
      <c r="O38" s="103" t="str">
        <f aca="true" t="shared" si="4" ref="O38:O49">IF(M38&lt;2,"T Bình",IF(M38&lt;2.5,"Khá",IF(M38&lt;4.5,"tốt")))</f>
        <v>tốt</v>
      </c>
      <c r="P38" s="104"/>
      <c r="Q38" s="13"/>
    </row>
    <row r="39" spans="1:17" ht="16.5">
      <c r="A39" s="21">
        <v>28</v>
      </c>
      <c r="B39" s="22" t="s">
        <v>144</v>
      </c>
      <c r="C39" s="23" t="s">
        <v>143</v>
      </c>
      <c r="D39" s="101">
        <v>2</v>
      </c>
      <c r="E39" s="101">
        <v>2</v>
      </c>
      <c r="F39" s="101">
        <v>2</v>
      </c>
      <c r="G39" s="101">
        <v>1.5</v>
      </c>
      <c r="H39" s="101">
        <v>2</v>
      </c>
      <c r="I39" s="112">
        <v>1</v>
      </c>
      <c r="J39" s="101">
        <v>1.5</v>
      </c>
      <c r="K39" s="101">
        <v>2.5</v>
      </c>
      <c r="L39" s="101">
        <v>2</v>
      </c>
      <c r="M39" s="102">
        <f t="shared" si="3"/>
        <v>1.826086956521739</v>
      </c>
      <c r="N39" s="101" t="str">
        <f t="shared" si="1"/>
        <v>Yếu</v>
      </c>
      <c r="O39" s="103" t="str">
        <f t="shared" si="4"/>
        <v>T Bình</v>
      </c>
      <c r="P39" s="104"/>
      <c r="Q39" s="13"/>
    </row>
    <row r="40" spans="1:17" ht="16.5">
      <c r="A40" s="21">
        <v>29</v>
      </c>
      <c r="B40" s="22" t="s">
        <v>145</v>
      </c>
      <c r="C40" s="23" t="s">
        <v>146</v>
      </c>
      <c r="D40" s="101">
        <v>2.5</v>
      </c>
      <c r="E40" s="101">
        <v>2</v>
      </c>
      <c r="F40" s="101">
        <v>3.5</v>
      </c>
      <c r="G40" s="101">
        <v>2</v>
      </c>
      <c r="H40" s="101">
        <v>3</v>
      </c>
      <c r="I40" s="112">
        <v>2</v>
      </c>
      <c r="J40" s="101">
        <v>3</v>
      </c>
      <c r="K40" s="101">
        <v>2.5</v>
      </c>
      <c r="L40" s="101">
        <v>3</v>
      </c>
      <c r="M40" s="102">
        <f t="shared" si="3"/>
        <v>2.5652173913043477</v>
      </c>
      <c r="N40" s="101" t="str">
        <f t="shared" si="1"/>
        <v>Khá</v>
      </c>
      <c r="O40" s="103" t="str">
        <f t="shared" si="4"/>
        <v>tốt</v>
      </c>
      <c r="P40" s="104"/>
      <c r="Q40" s="13"/>
    </row>
    <row r="41" spans="1:17" ht="16.5">
      <c r="A41" s="21">
        <v>30</v>
      </c>
      <c r="B41" s="22" t="s">
        <v>119</v>
      </c>
      <c r="C41" s="23" t="s">
        <v>147</v>
      </c>
      <c r="D41" s="101">
        <v>3</v>
      </c>
      <c r="E41" s="101">
        <v>3</v>
      </c>
      <c r="F41" s="101">
        <v>2.5</v>
      </c>
      <c r="G41" s="101">
        <v>2</v>
      </c>
      <c r="H41" s="101">
        <v>3</v>
      </c>
      <c r="I41" s="112">
        <v>3</v>
      </c>
      <c r="J41" s="101">
        <v>4</v>
      </c>
      <c r="K41" s="101">
        <v>2.5</v>
      </c>
      <c r="L41" s="101">
        <v>3</v>
      </c>
      <c r="M41" s="102">
        <f t="shared" si="3"/>
        <v>2.8260869565217392</v>
      </c>
      <c r="N41" s="101" t="str">
        <f t="shared" si="1"/>
        <v>Khá</v>
      </c>
      <c r="O41" s="103" t="str">
        <f t="shared" si="4"/>
        <v>tốt</v>
      </c>
      <c r="P41" s="104"/>
      <c r="Q41" s="13"/>
    </row>
    <row r="42" spans="1:17" ht="16.5">
      <c r="A42" s="21">
        <v>31</v>
      </c>
      <c r="B42" s="22" t="s">
        <v>148</v>
      </c>
      <c r="C42" s="23" t="s">
        <v>112</v>
      </c>
      <c r="D42" s="101">
        <v>1.5</v>
      </c>
      <c r="E42" s="101">
        <v>1</v>
      </c>
      <c r="F42" s="101">
        <v>2</v>
      </c>
      <c r="G42" s="101">
        <v>3</v>
      </c>
      <c r="H42" s="101">
        <v>3</v>
      </c>
      <c r="I42" s="112">
        <v>1</v>
      </c>
      <c r="J42" s="101">
        <v>1</v>
      </c>
      <c r="K42" s="101">
        <v>2.5</v>
      </c>
      <c r="L42" s="101">
        <v>1</v>
      </c>
      <c r="M42" s="102">
        <f t="shared" si="3"/>
        <v>1.8043478260869565</v>
      </c>
      <c r="N42" s="101" t="str">
        <f t="shared" si="1"/>
        <v>Yếu</v>
      </c>
      <c r="O42" s="103" t="str">
        <f t="shared" si="4"/>
        <v>T Bình</v>
      </c>
      <c r="P42" s="104"/>
      <c r="Q42" s="13"/>
    </row>
    <row r="43" spans="1:17" ht="16.5">
      <c r="A43" s="21">
        <v>32</v>
      </c>
      <c r="B43" s="22" t="s">
        <v>149</v>
      </c>
      <c r="C43" s="23" t="s">
        <v>150</v>
      </c>
      <c r="D43" s="101">
        <v>1</v>
      </c>
      <c r="E43" s="101">
        <v>2</v>
      </c>
      <c r="F43" s="101">
        <v>2.5</v>
      </c>
      <c r="G43" s="101">
        <v>2</v>
      </c>
      <c r="H43" s="101">
        <v>2</v>
      </c>
      <c r="I43" s="112">
        <v>2</v>
      </c>
      <c r="J43" s="101">
        <v>2</v>
      </c>
      <c r="K43" s="101">
        <v>2.5</v>
      </c>
      <c r="L43" s="101">
        <v>3</v>
      </c>
      <c r="M43" s="102">
        <f t="shared" si="3"/>
        <v>2.130434782608696</v>
      </c>
      <c r="N43" s="101" t="str">
        <f t="shared" si="1"/>
        <v>T.Bình</v>
      </c>
      <c r="O43" s="103" t="str">
        <f t="shared" si="4"/>
        <v>Khá</v>
      </c>
      <c r="P43" s="104"/>
      <c r="Q43" s="13"/>
    </row>
    <row r="44" spans="1:17" ht="16.5">
      <c r="A44" s="21">
        <v>33</v>
      </c>
      <c r="B44" s="22" t="s">
        <v>119</v>
      </c>
      <c r="C44" s="23" t="s">
        <v>30</v>
      </c>
      <c r="D44" s="101">
        <v>2</v>
      </c>
      <c r="E44" s="101">
        <v>2</v>
      </c>
      <c r="F44" s="101">
        <v>2.5</v>
      </c>
      <c r="G44" s="101">
        <v>2</v>
      </c>
      <c r="H44" s="101">
        <v>3</v>
      </c>
      <c r="I44" s="112">
        <v>2</v>
      </c>
      <c r="J44" s="101">
        <v>2</v>
      </c>
      <c r="K44" s="101">
        <v>3</v>
      </c>
      <c r="L44" s="101">
        <v>1.5</v>
      </c>
      <c r="M44" s="102">
        <f t="shared" si="3"/>
        <v>2.239130434782609</v>
      </c>
      <c r="N44" s="101" t="str">
        <f t="shared" si="1"/>
        <v>T.Bình</v>
      </c>
      <c r="O44" s="103" t="str">
        <f t="shared" si="4"/>
        <v>Khá</v>
      </c>
      <c r="P44" s="105"/>
      <c r="Q44" s="18"/>
    </row>
    <row r="45" spans="1:17" ht="16.5">
      <c r="A45" s="21">
        <v>34</v>
      </c>
      <c r="B45" s="22" t="s">
        <v>151</v>
      </c>
      <c r="C45" s="23" t="s">
        <v>5</v>
      </c>
      <c r="D45" s="101">
        <v>2</v>
      </c>
      <c r="E45" s="101">
        <v>2.5</v>
      </c>
      <c r="F45" s="101">
        <v>3</v>
      </c>
      <c r="G45" s="101">
        <v>3.5</v>
      </c>
      <c r="H45" s="101">
        <v>2.5</v>
      </c>
      <c r="I45" s="112">
        <v>2.5</v>
      </c>
      <c r="J45" s="101">
        <v>2</v>
      </c>
      <c r="K45" s="101">
        <v>2.5</v>
      </c>
      <c r="L45" s="101">
        <v>2.5</v>
      </c>
      <c r="M45" s="102">
        <f t="shared" si="3"/>
        <v>2.608695652173913</v>
      </c>
      <c r="N45" s="101" t="str">
        <f t="shared" si="1"/>
        <v>Khá</v>
      </c>
      <c r="O45" s="103" t="str">
        <f t="shared" si="4"/>
        <v>tốt</v>
      </c>
      <c r="P45" s="104"/>
      <c r="Q45" s="13"/>
    </row>
    <row r="46" spans="1:17" ht="16.5">
      <c r="A46" s="21">
        <v>35</v>
      </c>
      <c r="B46" s="22" t="s">
        <v>3</v>
      </c>
      <c r="C46" s="23" t="s">
        <v>79</v>
      </c>
      <c r="D46" s="101">
        <v>1</v>
      </c>
      <c r="E46" s="101">
        <v>2</v>
      </c>
      <c r="F46" s="101">
        <v>3</v>
      </c>
      <c r="G46" s="101">
        <v>3</v>
      </c>
      <c r="H46" s="101">
        <v>2.5</v>
      </c>
      <c r="I46" s="112">
        <v>2</v>
      </c>
      <c r="J46" s="101">
        <v>3</v>
      </c>
      <c r="K46" s="101">
        <v>3</v>
      </c>
      <c r="L46" s="101">
        <v>2.5</v>
      </c>
      <c r="M46" s="102">
        <f t="shared" si="3"/>
        <v>2.4782608695652173</v>
      </c>
      <c r="N46" s="101" t="str">
        <f t="shared" si="1"/>
        <v>T.Bình</v>
      </c>
      <c r="O46" s="103" t="str">
        <f t="shared" si="4"/>
        <v>Khá</v>
      </c>
      <c r="P46" s="104"/>
      <c r="Q46" s="13"/>
    </row>
    <row r="47" spans="1:17" ht="16.5">
      <c r="A47" s="21">
        <v>36</v>
      </c>
      <c r="B47" s="22" t="s">
        <v>152</v>
      </c>
      <c r="C47" s="23" t="s">
        <v>153</v>
      </c>
      <c r="D47" s="101">
        <v>2</v>
      </c>
      <c r="E47" s="101">
        <v>1.5</v>
      </c>
      <c r="F47" s="101">
        <v>2.5</v>
      </c>
      <c r="G47" s="101">
        <v>3</v>
      </c>
      <c r="H47" s="101">
        <v>2.5</v>
      </c>
      <c r="I47" s="112">
        <v>2</v>
      </c>
      <c r="J47" s="101">
        <v>2</v>
      </c>
      <c r="K47" s="101">
        <v>2.5</v>
      </c>
      <c r="L47" s="101">
        <v>2.5</v>
      </c>
      <c r="M47" s="102">
        <f t="shared" si="3"/>
        <v>2.282608695652174</v>
      </c>
      <c r="N47" s="101" t="str">
        <f t="shared" si="1"/>
        <v>T.Bình</v>
      </c>
      <c r="O47" s="103" t="str">
        <f t="shared" si="4"/>
        <v>Khá</v>
      </c>
      <c r="P47" s="104"/>
      <c r="Q47" s="13"/>
    </row>
    <row r="48" spans="1:17" ht="16.5">
      <c r="A48" s="21">
        <v>37</v>
      </c>
      <c r="B48" s="22" t="s">
        <v>154</v>
      </c>
      <c r="C48" s="23" t="s">
        <v>155</v>
      </c>
      <c r="D48" s="101">
        <v>1</v>
      </c>
      <c r="E48" s="101">
        <v>2</v>
      </c>
      <c r="F48" s="101">
        <v>2</v>
      </c>
      <c r="G48" s="101">
        <v>1.5</v>
      </c>
      <c r="H48" s="101">
        <v>2</v>
      </c>
      <c r="I48" s="112">
        <v>2</v>
      </c>
      <c r="J48" s="101">
        <v>2</v>
      </c>
      <c r="K48" s="101">
        <v>3</v>
      </c>
      <c r="L48" s="101">
        <v>1.5</v>
      </c>
      <c r="M48" s="102">
        <f t="shared" si="3"/>
        <v>1.934782608695652</v>
      </c>
      <c r="N48" s="101" t="str">
        <f t="shared" si="1"/>
        <v>Yếu</v>
      </c>
      <c r="O48" s="103" t="str">
        <f t="shared" si="4"/>
        <v>T Bình</v>
      </c>
      <c r="P48" s="104"/>
      <c r="Q48" s="13"/>
    </row>
    <row r="49" spans="1:17" ht="16.5">
      <c r="A49" s="21">
        <v>38</v>
      </c>
      <c r="B49" s="22" t="s">
        <v>156</v>
      </c>
      <c r="C49" s="23" t="s">
        <v>157</v>
      </c>
      <c r="D49" s="101">
        <v>1</v>
      </c>
      <c r="E49" s="101">
        <v>2</v>
      </c>
      <c r="F49" s="101">
        <v>2</v>
      </c>
      <c r="G49" s="101">
        <v>2</v>
      </c>
      <c r="H49" s="101">
        <v>3</v>
      </c>
      <c r="I49" s="112">
        <v>2.5</v>
      </c>
      <c r="J49" s="101">
        <v>1.5</v>
      </c>
      <c r="K49" s="101">
        <v>3</v>
      </c>
      <c r="L49" s="101">
        <v>2</v>
      </c>
      <c r="M49" s="102">
        <f t="shared" si="3"/>
        <v>2.152173913043478</v>
      </c>
      <c r="N49" s="101" t="str">
        <f t="shared" si="1"/>
        <v>T.Bình</v>
      </c>
      <c r="O49" s="103" t="str">
        <f t="shared" si="4"/>
        <v>Khá</v>
      </c>
      <c r="P49" s="104"/>
      <c r="Q49" s="14"/>
    </row>
    <row r="50" spans="1:17" ht="16.5">
      <c r="A50" s="21">
        <v>39</v>
      </c>
      <c r="B50" s="22" t="s">
        <v>44</v>
      </c>
      <c r="C50" s="23" t="s">
        <v>158</v>
      </c>
      <c r="D50" s="101">
        <v>1</v>
      </c>
      <c r="E50" s="101">
        <v>2</v>
      </c>
      <c r="F50" s="101">
        <v>2</v>
      </c>
      <c r="G50" s="101">
        <v>2</v>
      </c>
      <c r="H50" s="101">
        <v>2.5</v>
      </c>
      <c r="I50" s="112">
        <v>2</v>
      </c>
      <c r="J50" s="101">
        <v>2</v>
      </c>
      <c r="K50" s="101">
        <v>3</v>
      </c>
      <c r="L50" s="101">
        <v>2</v>
      </c>
      <c r="M50" s="102">
        <f t="shared" si="3"/>
        <v>2.0869565217391304</v>
      </c>
      <c r="N50" s="101" t="str">
        <f t="shared" si="1"/>
        <v>T.Bình</v>
      </c>
      <c r="O50" s="103" t="str">
        <f>IF(M50&lt;2,"T Bình",IF(M50&lt;2.5,"Khá",IF(M50&lt;4.5,"tốt")))</f>
        <v>Khá</v>
      </c>
      <c r="P50" s="104"/>
      <c r="Q50" s="14"/>
    </row>
    <row r="51" spans="1:17" ht="16.5">
      <c r="A51" s="21">
        <v>40</v>
      </c>
      <c r="B51" s="22" t="s">
        <v>159</v>
      </c>
      <c r="C51" s="23" t="s">
        <v>86</v>
      </c>
      <c r="D51" s="101">
        <v>2.5</v>
      </c>
      <c r="E51" s="101">
        <v>2</v>
      </c>
      <c r="F51" s="101">
        <v>2</v>
      </c>
      <c r="G51" s="101">
        <v>3</v>
      </c>
      <c r="H51" s="101">
        <v>2.5</v>
      </c>
      <c r="I51" s="112">
        <v>1.5</v>
      </c>
      <c r="J51" s="101">
        <v>1</v>
      </c>
      <c r="K51" s="101">
        <v>3</v>
      </c>
      <c r="L51" s="101">
        <v>2</v>
      </c>
      <c r="M51" s="102">
        <f t="shared" si="3"/>
        <v>2.1956521739130435</v>
      </c>
      <c r="N51" s="101" t="str">
        <f t="shared" si="1"/>
        <v>T.Bình</v>
      </c>
      <c r="O51" s="103" t="str">
        <f>IF(M51&lt;2,"T Bình",IF(M51&lt;2.5,"Khá",IF(M51&lt;4.5,"tốt")))</f>
        <v>Khá</v>
      </c>
      <c r="P51" s="104"/>
      <c r="Q51" s="14"/>
    </row>
    <row r="52" spans="1:17" ht="16.5">
      <c r="A52" s="21">
        <v>41</v>
      </c>
      <c r="B52" s="22" t="s">
        <v>111</v>
      </c>
      <c r="C52" s="23" t="s">
        <v>160</v>
      </c>
      <c r="D52" s="101">
        <v>4</v>
      </c>
      <c r="E52" s="101">
        <v>2.5</v>
      </c>
      <c r="F52" s="101">
        <v>3</v>
      </c>
      <c r="G52" s="101">
        <v>3.5</v>
      </c>
      <c r="H52" s="101">
        <v>3</v>
      </c>
      <c r="I52" s="112">
        <v>2.5</v>
      </c>
      <c r="J52" s="101">
        <v>3.5</v>
      </c>
      <c r="K52" s="101">
        <v>3</v>
      </c>
      <c r="L52" s="101">
        <v>3</v>
      </c>
      <c r="M52" s="102">
        <f t="shared" si="3"/>
        <v>3.0652173913043477</v>
      </c>
      <c r="N52" s="101" t="str">
        <f t="shared" si="1"/>
        <v>Khá</v>
      </c>
      <c r="O52" s="103" t="str">
        <f>IF(M52&lt;2,"T Bình",IF(M52&lt;2.5,"Khá",IF(M52&lt;4.5,"tốt")))</f>
        <v>tốt</v>
      </c>
      <c r="P52" s="104"/>
      <c r="Q52" s="14"/>
    </row>
    <row r="53" spans="1:17" ht="16.5">
      <c r="A53" s="21">
        <v>42</v>
      </c>
      <c r="B53" s="22" t="s">
        <v>161</v>
      </c>
      <c r="C53" s="23" t="s">
        <v>31</v>
      </c>
      <c r="D53" s="101">
        <v>1.5</v>
      </c>
      <c r="E53" s="112">
        <v>2.5</v>
      </c>
      <c r="F53" s="106">
        <v>0</v>
      </c>
      <c r="G53" s="101">
        <v>1</v>
      </c>
      <c r="H53" s="106">
        <v>0</v>
      </c>
      <c r="I53" s="112">
        <v>2</v>
      </c>
      <c r="J53" s="106">
        <v>0</v>
      </c>
      <c r="K53" s="112">
        <v>2.5</v>
      </c>
      <c r="L53" s="106">
        <v>0</v>
      </c>
      <c r="M53" s="102">
        <f t="shared" si="3"/>
        <v>1.173913043478261</v>
      </c>
      <c r="N53" s="101" t="str">
        <f t="shared" si="1"/>
        <v>Yếu</v>
      </c>
      <c r="O53" s="103" t="str">
        <f aca="true" t="shared" si="5" ref="O53:O58">IF(M53&lt;2,"T Bình",IF(M53&lt;2.5,"Khá",IF(M53&lt;4.5,"tốt")))</f>
        <v>T Bình</v>
      </c>
      <c r="P53" s="104"/>
      <c r="Q53" s="14"/>
    </row>
    <row r="54" spans="1:17" ht="16.5">
      <c r="A54" s="21">
        <v>43</v>
      </c>
      <c r="B54" s="22" t="s">
        <v>162</v>
      </c>
      <c r="C54" s="23" t="s">
        <v>163</v>
      </c>
      <c r="D54" s="101">
        <v>3</v>
      </c>
      <c r="E54" s="101">
        <v>2.5</v>
      </c>
      <c r="F54" s="101">
        <v>4</v>
      </c>
      <c r="G54" s="101">
        <v>3</v>
      </c>
      <c r="H54" s="101">
        <v>3</v>
      </c>
      <c r="I54" s="112">
        <v>2</v>
      </c>
      <c r="J54" s="101">
        <v>3</v>
      </c>
      <c r="K54" s="101">
        <v>3</v>
      </c>
      <c r="L54" s="101">
        <v>3</v>
      </c>
      <c r="M54" s="102">
        <f t="shared" si="3"/>
        <v>2.9347826086956523</v>
      </c>
      <c r="N54" s="101" t="str">
        <f t="shared" si="1"/>
        <v>Khá</v>
      </c>
      <c r="O54" s="103" t="str">
        <f t="shared" si="5"/>
        <v>tốt</v>
      </c>
      <c r="P54" s="104"/>
      <c r="Q54" s="14"/>
    </row>
    <row r="55" spans="1:17" ht="16.5">
      <c r="A55" s="21">
        <v>44</v>
      </c>
      <c r="B55" s="22" t="s">
        <v>164</v>
      </c>
      <c r="C55" s="23" t="s">
        <v>165</v>
      </c>
      <c r="D55" s="101">
        <v>2</v>
      </c>
      <c r="E55" s="101">
        <v>2</v>
      </c>
      <c r="F55" s="101">
        <v>3</v>
      </c>
      <c r="G55" s="101">
        <v>2</v>
      </c>
      <c r="H55" s="101">
        <v>2.5</v>
      </c>
      <c r="I55" s="112">
        <v>2</v>
      </c>
      <c r="J55" s="101">
        <v>1</v>
      </c>
      <c r="K55" s="101">
        <v>2.5</v>
      </c>
      <c r="L55" s="101">
        <v>3.5</v>
      </c>
      <c r="M55" s="102">
        <f t="shared" si="3"/>
        <v>2.282608695652174</v>
      </c>
      <c r="N55" s="101" t="str">
        <f t="shared" si="1"/>
        <v>T.Bình</v>
      </c>
      <c r="O55" s="103" t="str">
        <f t="shared" si="5"/>
        <v>Khá</v>
      </c>
      <c r="P55" s="104"/>
      <c r="Q55" s="14"/>
    </row>
    <row r="56" spans="1:17" ht="16.5">
      <c r="A56" s="21">
        <v>45</v>
      </c>
      <c r="B56" s="22" t="s">
        <v>166</v>
      </c>
      <c r="C56" s="23" t="s">
        <v>6</v>
      </c>
      <c r="D56" s="101">
        <v>3.5</v>
      </c>
      <c r="E56" s="101">
        <v>2.5</v>
      </c>
      <c r="F56" s="101">
        <v>3</v>
      </c>
      <c r="G56" s="101">
        <v>3.5</v>
      </c>
      <c r="H56" s="101">
        <v>3</v>
      </c>
      <c r="I56" s="112">
        <v>2</v>
      </c>
      <c r="J56" s="101">
        <v>1.5</v>
      </c>
      <c r="K56" s="101">
        <v>3.5</v>
      </c>
      <c r="L56" s="101">
        <v>2</v>
      </c>
      <c r="M56" s="102">
        <f t="shared" si="3"/>
        <v>2.760869565217391</v>
      </c>
      <c r="N56" s="101" t="str">
        <f t="shared" si="1"/>
        <v>Khá</v>
      </c>
      <c r="O56" s="103" t="str">
        <f t="shared" si="5"/>
        <v>tốt</v>
      </c>
      <c r="P56" s="104"/>
      <c r="Q56" s="14"/>
    </row>
    <row r="57" spans="1:17" ht="16.5">
      <c r="A57" s="21">
        <v>46</v>
      </c>
      <c r="B57" s="22" t="s">
        <v>44</v>
      </c>
      <c r="C57" s="23" t="s">
        <v>167</v>
      </c>
      <c r="D57" s="101">
        <v>2</v>
      </c>
      <c r="E57" s="101">
        <v>3</v>
      </c>
      <c r="F57" s="101">
        <v>3.5</v>
      </c>
      <c r="G57" s="101">
        <v>3.5</v>
      </c>
      <c r="H57" s="101">
        <v>2.5</v>
      </c>
      <c r="I57" s="112">
        <v>2</v>
      </c>
      <c r="J57" s="101">
        <v>3.5</v>
      </c>
      <c r="K57" s="101">
        <v>3.5</v>
      </c>
      <c r="L57" s="101">
        <v>2.5</v>
      </c>
      <c r="M57" s="102">
        <f t="shared" si="3"/>
        <v>2.9347826086956523</v>
      </c>
      <c r="N57" s="101" t="str">
        <f t="shared" si="1"/>
        <v>Khá</v>
      </c>
      <c r="O57" s="103" t="str">
        <f t="shared" si="5"/>
        <v>tốt</v>
      </c>
      <c r="P57" s="104"/>
      <c r="Q57" s="14"/>
    </row>
    <row r="58" spans="1:17" ht="16.5">
      <c r="A58" s="21">
        <v>47</v>
      </c>
      <c r="B58" s="22" t="s">
        <v>57</v>
      </c>
      <c r="C58" s="23" t="s">
        <v>92</v>
      </c>
      <c r="D58" s="101">
        <v>1</v>
      </c>
      <c r="E58" s="101">
        <v>2</v>
      </c>
      <c r="F58" s="101">
        <v>3</v>
      </c>
      <c r="G58" s="101">
        <v>3.5</v>
      </c>
      <c r="H58" s="101">
        <v>3</v>
      </c>
      <c r="I58" s="112">
        <v>2</v>
      </c>
      <c r="J58" s="101">
        <v>2</v>
      </c>
      <c r="K58" s="101">
        <v>3</v>
      </c>
      <c r="L58" s="101">
        <v>2.5</v>
      </c>
      <c r="M58" s="102">
        <f t="shared" si="3"/>
        <v>2.5</v>
      </c>
      <c r="N58" s="101" t="str">
        <f t="shared" si="1"/>
        <v>Khá</v>
      </c>
      <c r="O58" s="103" t="str">
        <f t="shared" si="5"/>
        <v>tốt</v>
      </c>
      <c r="P58" s="104"/>
      <c r="Q58" s="14"/>
    </row>
    <row r="59" spans="1:17" ht="16.5">
      <c r="A59" s="21">
        <v>48</v>
      </c>
      <c r="B59" s="22" t="s">
        <v>168</v>
      </c>
      <c r="C59" s="23" t="s">
        <v>169</v>
      </c>
      <c r="D59" s="101">
        <v>2</v>
      </c>
      <c r="E59" s="101">
        <v>2.5</v>
      </c>
      <c r="F59" s="101">
        <v>2.5</v>
      </c>
      <c r="G59" s="101">
        <v>3.5</v>
      </c>
      <c r="H59" s="101">
        <v>2</v>
      </c>
      <c r="I59" s="112">
        <v>1.5</v>
      </c>
      <c r="J59" s="101">
        <v>2</v>
      </c>
      <c r="K59" s="101">
        <v>3</v>
      </c>
      <c r="L59" s="101">
        <v>2</v>
      </c>
      <c r="M59" s="102">
        <f t="shared" si="3"/>
        <v>2.391304347826087</v>
      </c>
      <c r="N59" s="101" t="str">
        <f t="shared" si="1"/>
        <v>T.Bình</v>
      </c>
      <c r="O59" s="103" t="str">
        <f aca="true" t="shared" si="6" ref="O59:O64">IF(M59&lt;2,"T Bình",IF(M59&lt;2.5,"Khá",IF(M59&lt;4.5,"tốt")))</f>
        <v>Khá</v>
      </c>
      <c r="P59" s="116"/>
      <c r="Q59" s="14"/>
    </row>
    <row r="60" spans="1:17" ht="16.5">
      <c r="A60" s="21">
        <v>49</v>
      </c>
      <c r="B60" s="22" t="s">
        <v>170</v>
      </c>
      <c r="C60" s="23" t="s">
        <v>110</v>
      </c>
      <c r="D60" s="106">
        <v>0</v>
      </c>
      <c r="E60" s="101">
        <v>1.5</v>
      </c>
      <c r="F60" s="101">
        <v>2.5</v>
      </c>
      <c r="G60" s="101">
        <v>2</v>
      </c>
      <c r="H60" s="101">
        <v>2.5</v>
      </c>
      <c r="I60" s="112">
        <v>2.5</v>
      </c>
      <c r="J60" s="101">
        <v>1</v>
      </c>
      <c r="K60" s="101">
        <v>2.5</v>
      </c>
      <c r="L60" s="101">
        <v>1</v>
      </c>
      <c r="M60" s="102">
        <f t="shared" si="3"/>
        <v>1.826086956521739</v>
      </c>
      <c r="N60" s="101" t="str">
        <f t="shared" si="1"/>
        <v>Yếu</v>
      </c>
      <c r="O60" s="103" t="str">
        <f t="shared" si="6"/>
        <v>T Bình</v>
      </c>
      <c r="P60" s="116"/>
      <c r="Q60" s="14"/>
    </row>
    <row r="61" spans="1:17" ht="16.5">
      <c r="A61" s="21">
        <v>50</v>
      </c>
      <c r="B61" s="22" t="s">
        <v>3</v>
      </c>
      <c r="C61" s="23" t="s">
        <v>110</v>
      </c>
      <c r="D61" s="106">
        <v>0</v>
      </c>
      <c r="E61" s="101">
        <v>1.5</v>
      </c>
      <c r="F61" s="101">
        <v>2</v>
      </c>
      <c r="G61" s="101">
        <v>3.5</v>
      </c>
      <c r="H61" s="101">
        <v>2</v>
      </c>
      <c r="I61" s="112">
        <v>1.5</v>
      </c>
      <c r="J61" s="101">
        <v>1.5</v>
      </c>
      <c r="K61" s="101">
        <v>2.5</v>
      </c>
      <c r="L61" s="101">
        <v>1</v>
      </c>
      <c r="M61" s="102">
        <f t="shared" si="3"/>
        <v>1.826086956521739</v>
      </c>
      <c r="N61" s="101" t="str">
        <f t="shared" si="1"/>
        <v>Yếu</v>
      </c>
      <c r="O61" s="103" t="str">
        <f t="shared" si="6"/>
        <v>T Bình</v>
      </c>
      <c r="P61" s="116"/>
      <c r="Q61" s="14"/>
    </row>
    <row r="62" spans="1:17" ht="16.5">
      <c r="A62" s="21">
        <v>51</v>
      </c>
      <c r="B62" s="22" t="s">
        <v>25</v>
      </c>
      <c r="C62" s="23" t="s">
        <v>7</v>
      </c>
      <c r="D62" s="101">
        <v>2</v>
      </c>
      <c r="E62" s="101">
        <v>2</v>
      </c>
      <c r="F62" s="101">
        <v>2.5</v>
      </c>
      <c r="G62" s="101">
        <v>3</v>
      </c>
      <c r="H62" s="101">
        <v>2</v>
      </c>
      <c r="I62" s="112">
        <v>2</v>
      </c>
      <c r="J62" s="101">
        <v>1</v>
      </c>
      <c r="K62" s="101">
        <v>2.5</v>
      </c>
      <c r="L62" s="101">
        <v>2</v>
      </c>
      <c r="M62" s="102">
        <f t="shared" si="3"/>
        <v>2.1739130434782608</v>
      </c>
      <c r="N62" s="101" t="str">
        <f t="shared" si="1"/>
        <v>T.Bình</v>
      </c>
      <c r="O62" s="103" t="str">
        <f t="shared" si="6"/>
        <v>Khá</v>
      </c>
      <c r="P62" s="116"/>
      <c r="Q62" s="14"/>
    </row>
    <row r="63" spans="1:17" ht="16.5">
      <c r="A63" s="21">
        <v>52</v>
      </c>
      <c r="B63" s="22" t="s">
        <v>171</v>
      </c>
      <c r="C63" s="27" t="s">
        <v>90</v>
      </c>
      <c r="D63" s="101">
        <v>2</v>
      </c>
      <c r="E63" s="101">
        <v>2</v>
      </c>
      <c r="F63" s="101">
        <v>3</v>
      </c>
      <c r="G63" s="101">
        <v>2</v>
      </c>
      <c r="H63" s="101">
        <v>2.5</v>
      </c>
      <c r="I63" s="112">
        <v>2</v>
      </c>
      <c r="J63" s="101">
        <v>3.5</v>
      </c>
      <c r="K63" s="101">
        <v>3</v>
      </c>
      <c r="L63" s="101">
        <v>2.5</v>
      </c>
      <c r="M63" s="102">
        <f t="shared" si="3"/>
        <v>2.4782608695652173</v>
      </c>
      <c r="N63" s="101" t="str">
        <f t="shared" si="1"/>
        <v>T.Bình</v>
      </c>
      <c r="O63" s="103" t="str">
        <f t="shared" si="6"/>
        <v>Khá</v>
      </c>
      <c r="P63" s="116"/>
      <c r="Q63" s="14"/>
    </row>
    <row r="64" spans="1:17" ht="17.25" thickBot="1">
      <c r="A64" s="21">
        <v>53</v>
      </c>
      <c r="B64" s="22" t="s">
        <v>82</v>
      </c>
      <c r="C64" s="23" t="s">
        <v>90</v>
      </c>
      <c r="D64" s="101">
        <v>2.5</v>
      </c>
      <c r="E64" s="101">
        <v>2</v>
      </c>
      <c r="F64" s="101">
        <v>2</v>
      </c>
      <c r="G64" s="101">
        <v>3</v>
      </c>
      <c r="H64" s="101">
        <v>2.5</v>
      </c>
      <c r="I64" s="112">
        <v>2</v>
      </c>
      <c r="J64" s="101">
        <v>1</v>
      </c>
      <c r="K64" s="101">
        <v>2.5</v>
      </c>
      <c r="L64" s="101">
        <v>1.5</v>
      </c>
      <c r="M64" s="102">
        <f t="shared" si="3"/>
        <v>2.152173913043478</v>
      </c>
      <c r="N64" s="101" t="str">
        <f t="shared" si="1"/>
        <v>T.Bình</v>
      </c>
      <c r="O64" s="103" t="str">
        <f t="shared" si="6"/>
        <v>Khá</v>
      </c>
      <c r="P64" s="116"/>
      <c r="Q64" s="14"/>
    </row>
    <row r="65" spans="1:17" ht="19.5" thickTop="1">
      <c r="A65" s="258" t="s">
        <v>0</v>
      </c>
      <c r="B65" s="261" t="s">
        <v>12</v>
      </c>
      <c r="C65" s="261"/>
      <c r="D65" s="264" t="s">
        <v>13</v>
      </c>
      <c r="E65" s="264"/>
      <c r="F65" s="264"/>
      <c r="G65" s="264"/>
      <c r="H65" s="264"/>
      <c r="I65" s="264"/>
      <c r="J65" s="264"/>
      <c r="K65" s="264"/>
      <c r="L65" s="264"/>
      <c r="M65" s="250" t="s">
        <v>14</v>
      </c>
      <c r="N65" s="250" t="s">
        <v>20</v>
      </c>
      <c r="O65" s="250" t="s">
        <v>15</v>
      </c>
      <c r="P65" s="252" t="s">
        <v>21</v>
      </c>
      <c r="Q65" s="1"/>
    </row>
    <row r="66" spans="1:17" ht="45">
      <c r="A66" s="259"/>
      <c r="B66" s="262"/>
      <c r="C66" s="262"/>
      <c r="D66" s="84" t="s">
        <v>190</v>
      </c>
      <c r="E66" s="84" t="s">
        <v>180</v>
      </c>
      <c r="F66" s="84" t="s">
        <v>272</v>
      </c>
      <c r="G66" s="84" t="s">
        <v>273</v>
      </c>
      <c r="H66" s="84" t="s">
        <v>274</v>
      </c>
      <c r="I66" s="84" t="s">
        <v>289</v>
      </c>
      <c r="J66" s="84" t="s">
        <v>275</v>
      </c>
      <c r="K66" s="84" t="s">
        <v>363</v>
      </c>
      <c r="L66" s="84" t="s">
        <v>183</v>
      </c>
      <c r="M66" s="251"/>
      <c r="N66" s="251"/>
      <c r="O66" s="251"/>
      <c r="P66" s="253"/>
      <c r="Q66" s="1"/>
    </row>
    <row r="67" spans="1:17" ht="18.75">
      <c r="A67" s="259"/>
      <c r="B67" s="262"/>
      <c r="C67" s="262"/>
      <c r="D67" s="33" t="s">
        <v>16</v>
      </c>
      <c r="E67" s="33" t="s">
        <v>16</v>
      </c>
      <c r="F67" s="33" t="s">
        <v>16</v>
      </c>
      <c r="G67" s="33" t="s">
        <v>16</v>
      </c>
      <c r="H67" s="34" t="s">
        <v>16</v>
      </c>
      <c r="I67" s="33" t="s">
        <v>16</v>
      </c>
      <c r="J67" s="34" t="s">
        <v>16</v>
      </c>
      <c r="K67" s="33" t="s">
        <v>16</v>
      </c>
      <c r="L67" s="34" t="s">
        <v>16</v>
      </c>
      <c r="M67" s="251"/>
      <c r="N67" s="251"/>
      <c r="O67" s="251"/>
      <c r="P67" s="253"/>
      <c r="Q67" s="1"/>
    </row>
    <row r="68" spans="1:17" ht="18.75">
      <c r="A68" s="260"/>
      <c r="B68" s="263"/>
      <c r="C68" s="263"/>
      <c r="D68" s="110">
        <v>2</v>
      </c>
      <c r="E68" s="110">
        <v>3</v>
      </c>
      <c r="F68" s="110">
        <v>3</v>
      </c>
      <c r="G68" s="110">
        <v>3</v>
      </c>
      <c r="H68" s="111">
        <v>2</v>
      </c>
      <c r="I68" s="110">
        <v>3</v>
      </c>
      <c r="J68" s="111">
        <v>2</v>
      </c>
      <c r="K68" s="110">
        <v>3</v>
      </c>
      <c r="L68" s="111">
        <v>2</v>
      </c>
      <c r="M68" s="254"/>
      <c r="N68" s="254"/>
      <c r="O68" s="254"/>
      <c r="P68" s="255"/>
      <c r="Q68" s="1"/>
    </row>
    <row r="69" spans="1:17" ht="16.5">
      <c r="A69" s="21">
        <v>54</v>
      </c>
      <c r="B69" s="22" t="s">
        <v>172</v>
      </c>
      <c r="C69" s="23" t="s">
        <v>173</v>
      </c>
      <c r="D69" s="196">
        <v>2.5</v>
      </c>
      <c r="E69" s="196">
        <v>3</v>
      </c>
      <c r="F69" s="196">
        <v>3</v>
      </c>
      <c r="G69" s="196">
        <v>3.5</v>
      </c>
      <c r="H69" s="196">
        <v>3</v>
      </c>
      <c r="I69" s="197">
        <v>2</v>
      </c>
      <c r="J69" s="196">
        <v>3.5</v>
      </c>
      <c r="K69" s="196">
        <v>3.5</v>
      </c>
      <c r="L69" s="196">
        <v>2.5</v>
      </c>
      <c r="M69" s="102">
        <f aca="true" t="shared" si="7" ref="M69:M76">SUMPRODUCT(D69:L69,D$7:L$7)/SUM(D$7:L$7)</f>
        <v>2.9565217391304346</v>
      </c>
      <c r="N69" s="101" t="str">
        <f t="shared" si="1"/>
        <v>Khá</v>
      </c>
      <c r="O69" s="103" t="str">
        <f aca="true" t="shared" si="8" ref="O69:O76">IF(M69&lt;2,"T Bình",IF(M69&lt;2.5,"Khá",IF(M69&lt;4.5,"tốt")))</f>
        <v>tốt</v>
      </c>
      <c r="P69" s="104"/>
      <c r="Q69" s="14"/>
    </row>
    <row r="70" spans="1:17" ht="16.5">
      <c r="A70" s="21">
        <v>55</v>
      </c>
      <c r="B70" s="22" t="s">
        <v>89</v>
      </c>
      <c r="C70" s="23" t="s">
        <v>174</v>
      </c>
      <c r="D70" s="101">
        <v>2</v>
      </c>
      <c r="E70" s="101">
        <v>1</v>
      </c>
      <c r="F70" s="101">
        <v>2</v>
      </c>
      <c r="G70" s="101">
        <v>2</v>
      </c>
      <c r="H70" s="106">
        <v>0</v>
      </c>
      <c r="I70" s="112">
        <v>2</v>
      </c>
      <c r="J70" s="106">
        <v>0</v>
      </c>
      <c r="K70" s="101">
        <v>3</v>
      </c>
      <c r="L70" s="106">
        <v>0</v>
      </c>
      <c r="M70" s="102">
        <f t="shared" si="7"/>
        <v>1.4782608695652173</v>
      </c>
      <c r="N70" s="101" t="str">
        <f t="shared" si="1"/>
        <v>Yếu</v>
      </c>
      <c r="O70" s="103" t="str">
        <f t="shared" si="8"/>
        <v>T Bình</v>
      </c>
      <c r="P70" s="104"/>
      <c r="Q70" s="14"/>
    </row>
    <row r="71" spans="1:17" ht="16.5">
      <c r="A71" s="21">
        <v>56</v>
      </c>
      <c r="B71" s="22" t="s">
        <v>175</v>
      </c>
      <c r="C71" s="23" t="s">
        <v>174</v>
      </c>
      <c r="D71" s="101">
        <v>1.5</v>
      </c>
      <c r="E71" s="101">
        <v>2</v>
      </c>
      <c r="F71" s="101">
        <v>2</v>
      </c>
      <c r="G71" s="101">
        <v>3</v>
      </c>
      <c r="H71" s="101">
        <v>2</v>
      </c>
      <c r="I71" s="112">
        <v>1</v>
      </c>
      <c r="J71" s="101">
        <v>1.5</v>
      </c>
      <c r="K71" s="101">
        <v>3</v>
      </c>
      <c r="L71" s="101">
        <v>2</v>
      </c>
      <c r="M71" s="102">
        <f t="shared" si="7"/>
        <v>2.0434782608695654</v>
      </c>
      <c r="N71" s="101" t="str">
        <f t="shared" si="1"/>
        <v>T.Bình</v>
      </c>
      <c r="O71" s="103" t="str">
        <f t="shared" si="8"/>
        <v>Khá</v>
      </c>
      <c r="P71" s="104"/>
      <c r="Q71" s="14"/>
    </row>
    <row r="72" spans="1:17" ht="16.5">
      <c r="A72" s="21">
        <v>57</v>
      </c>
      <c r="B72" s="22" t="s">
        <v>176</v>
      </c>
      <c r="C72" s="23" t="s">
        <v>177</v>
      </c>
      <c r="D72" s="101">
        <v>2.5</v>
      </c>
      <c r="E72" s="101">
        <v>3</v>
      </c>
      <c r="F72" s="101">
        <v>3.5</v>
      </c>
      <c r="G72" s="101">
        <v>3.5</v>
      </c>
      <c r="H72" s="101">
        <v>2</v>
      </c>
      <c r="I72" s="112">
        <v>2</v>
      </c>
      <c r="J72" s="101">
        <v>4</v>
      </c>
      <c r="K72" s="101">
        <v>4</v>
      </c>
      <c r="L72" s="101">
        <v>2</v>
      </c>
      <c r="M72" s="102">
        <f t="shared" si="7"/>
        <v>3</v>
      </c>
      <c r="N72" s="101" t="str">
        <f t="shared" si="1"/>
        <v>Khá</v>
      </c>
      <c r="O72" s="103" t="str">
        <f t="shared" si="8"/>
        <v>tốt</v>
      </c>
      <c r="P72" s="104"/>
      <c r="Q72" s="14"/>
    </row>
    <row r="73" spans="1:17" ht="16.5">
      <c r="A73" s="21">
        <v>58</v>
      </c>
      <c r="B73" s="22" t="s">
        <v>119</v>
      </c>
      <c r="C73" s="23" t="s">
        <v>98</v>
      </c>
      <c r="D73" s="101">
        <v>2</v>
      </c>
      <c r="E73" s="101">
        <v>2</v>
      </c>
      <c r="F73" s="101">
        <v>2.56</v>
      </c>
      <c r="G73" s="101">
        <v>3</v>
      </c>
      <c r="H73" s="101">
        <v>2</v>
      </c>
      <c r="I73" s="112">
        <v>2</v>
      </c>
      <c r="J73" s="101">
        <v>2.5</v>
      </c>
      <c r="K73" s="101">
        <v>3</v>
      </c>
      <c r="L73" s="101">
        <v>1</v>
      </c>
      <c r="M73" s="102">
        <f t="shared" si="7"/>
        <v>2.2904347826086955</v>
      </c>
      <c r="N73" s="101" t="str">
        <f t="shared" si="1"/>
        <v>T.Bình</v>
      </c>
      <c r="O73" s="103" t="str">
        <f t="shared" si="8"/>
        <v>Khá</v>
      </c>
      <c r="P73" s="105"/>
      <c r="Q73" s="14"/>
    </row>
    <row r="74" spans="1:17" ht="16.5">
      <c r="A74" s="21">
        <v>59</v>
      </c>
      <c r="B74" s="22" t="s">
        <v>3</v>
      </c>
      <c r="C74" s="23" t="s">
        <v>34</v>
      </c>
      <c r="D74" s="101">
        <v>2</v>
      </c>
      <c r="E74" s="101">
        <v>2</v>
      </c>
      <c r="F74" s="101">
        <v>3</v>
      </c>
      <c r="G74" s="101">
        <v>3</v>
      </c>
      <c r="H74" s="101">
        <v>2.5</v>
      </c>
      <c r="I74" s="112">
        <v>2</v>
      </c>
      <c r="J74" s="101">
        <v>1</v>
      </c>
      <c r="K74" s="101">
        <v>3</v>
      </c>
      <c r="L74" s="101">
        <v>2</v>
      </c>
      <c r="M74" s="102">
        <f t="shared" si="7"/>
        <v>2.347826086956522</v>
      </c>
      <c r="N74" s="101" t="str">
        <f t="shared" si="1"/>
        <v>T.Bình</v>
      </c>
      <c r="O74" s="103" t="str">
        <f t="shared" si="8"/>
        <v>Khá</v>
      </c>
      <c r="P74" s="104"/>
      <c r="Q74" s="14"/>
    </row>
    <row r="75" spans="1:17" ht="16.5">
      <c r="A75" s="21">
        <v>60</v>
      </c>
      <c r="B75" s="22" t="s">
        <v>3</v>
      </c>
      <c r="C75" s="23" t="s">
        <v>178</v>
      </c>
      <c r="D75" s="101">
        <v>2.5</v>
      </c>
      <c r="E75" s="101">
        <v>2</v>
      </c>
      <c r="F75" s="101">
        <v>3</v>
      </c>
      <c r="G75" s="101">
        <v>2</v>
      </c>
      <c r="H75" s="101">
        <v>3</v>
      </c>
      <c r="I75" s="112">
        <v>2.5</v>
      </c>
      <c r="J75" s="101">
        <v>2.5</v>
      </c>
      <c r="K75" s="101">
        <v>3</v>
      </c>
      <c r="L75" s="101">
        <v>2.5</v>
      </c>
      <c r="M75" s="102">
        <f t="shared" si="7"/>
        <v>2.5434782608695654</v>
      </c>
      <c r="N75" s="101" t="str">
        <f t="shared" si="1"/>
        <v>Khá</v>
      </c>
      <c r="O75" s="103" t="str">
        <f t="shared" si="8"/>
        <v>tốt</v>
      </c>
      <c r="P75" s="104"/>
      <c r="Q75" s="14"/>
    </row>
    <row r="76" spans="1:17" ht="17.25" thickBot="1">
      <c r="A76" s="24">
        <v>61</v>
      </c>
      <c r="B76" s="25" t="s">
        <v>179</v>
      </c>
      <c r="C76" s="26" t="s">
        <v>30</v>
      </c>
      <c r="D76" s="108">
        <v>3</v>
      </c>
      <c r="E76" s="108">
        <v>2</v>
      </c>
      <c r="F76" s="108">
        <v>3</v>
      </c>
      <c r="G76" s="108">
        <v>3.5</v>
      </c>
      <c r="H76" s="113">
        <v>3</v>
      </c>
      <c r="I76" s="113">
        <v>3</v>
      </c>
      <c r="J76" s="113">
        <v>1</v>
      </c>
      <c r="K76" s="113">
        <v>3.5</v>
      </c>
      <c r="L76" s="113">
        <v>2.5</v>
      </c>
      <c r="M76" s="198">
        <f t="shared" si="7"/>
        <v>2.782608695652174</v>
      </c>
      <c r="N76" s="114" t="str">
        <f t="shared" si="1"/>
        <v>Khá</v>
      </c>
      <c r="O76" s="115" t="str">
        <f t="shared" si="8"/>
        <v>tốt</v>
      </c>
      <c r="P76" s="109"/>
      <c r="Q76" s="14"/>
    </row>
    <row r="77" spans="1:17" ht="17.25" thickTop="1">
      <c r="A77" s="45"/>
      <c r="B77" s="46"/>
      <c r="C77" s="47"/>
      <c r="D77" s="48"/>
      <c r="E77" s="48"/>
      <c r="F77" s="48"/>
      <c r="G77" s="48"/>
      <c r="H77" s="53"/>
      <c r="I77" s="53"/>
      <c r="J77" s="53"/>
      <c r="K77" s="53"/>
      <c r="L77" s="53"/>
      <c r="M77" s="54"/>
      <c r="N77" s="55"/>
      <c r="O77" s="56"/>
      <c r="P77" s="51"/>
      <c r="Q77" s="14"/>
    </row>
    <row r="78" spans="1:17" ht="18.75">
      <c r="A78" s="1"/>
      <c r="B78" s="1" t="s">
        <v>17</v>
      </c>
      <c r="C78" s="1"/>
      <c r="D78" s="1"/>
      <c r="E78" s="1"/>
      <c r="F78" s="1"/>
      <c r="G78" s="1"/>
      <c r="H78" s="2"/>
      <c r="I78" s="2"/>
      <c r="J78" s="2"/>
      <c r="K78" s="2"/>
      <c r="L78" s="2"/>
      <c r="M78" s="240" t="s">
        <v>18</v>
      </c>
      <c r="N78" s="240"/>
      <c r="O78" s="240"/>
      <c r="P78" s="240"/>
      <c r="Q78" s="240"/>
    </row>
    <row r="79" spans="1:17" ht="18.75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  <c r="L79" s="2"/>
      <c r="M79" s="130"/>
      <c r="N79" s="130"/>
      <c r="O79" s="130"/>
      <c r="P79" s="130"/>
      <c r="Q79" s="130"/>
    </row>
    <row r="80" spans="1:17" ht="18.75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  <c r="L80" s="2"/>
      <c r="M80" s="130"/>
      <c r="N80" s="130"/>
      <c r="O80" s="130"/>
      <c r="P80" s="130"/>
      <c r="Q80" s="130"/>
    </row>
    <row r="81" spans="1:17" ht="19.5">
      <c r="A81" s="1"/>
      <c r="B81" s="9" t="s">
        <v>19</v>
      </c>
      <c r="C81" s="9"/>
      <c r="D81" s="9"/>
      <c r="E81" s="9"/>
      <c r="F81" s="9"/>
      <c r="G81" s="9"/>
      <c r="H81" s="10"/>
      <c r="I81" s="10"/>
      <c r="J81" s="10"/>
      <c r="K81" s="10"/>
      <c r="L81" s="10"/>
      <c r="N81" s="241" t="s">
        <v>188</v>
      </c>
      <c r="O81" s="241"/>
      <c r="P81" s="241"/>
      <c r="Q81" s="130"/>
    </row>
    <row r="82" spans="1:17" ht="19.5">
      <c r="A82" s="1"/>
      <c r="B82" s="9"/>
      <c r="C82" s="9"/>
      <c r="D82" s="9"/>
      <c r="E82" s="9"/>
      <c r="F82" s="9"/>
      <c r="G82" s="9"/>
      <c r="H82" s="10"/>
      <c r="I82" s="10"/>
      <c r="J82" s="10"/>
      <c r="K82" s="10"/>
      <c r="L82" s="10"/>
      <c r="N82" s="129"/>
      <c r="O82" s="129"/>
      <c r="P82" s="129"/>
      <c r="Q82" s="130"/>
    </row>
    <row r="83" spans="1:17" ht="19.5">
      <c r="A83" s="1"/>
      <c r="B83" s="9"/>
      <c r="C83" s="9"/>
      <c r="D83" s="9"/>
      <c r="E83" s="9"/>
      <c r="F83" s="9"/>
      <c r="G83" s="9"/>
      <c r="H83" s="10"/>
      <c r="I83" s="10"/>
      <c r="J83" s="10"/>
      <c r="K83" s="10"/>
      <c r="L83" s="10"/>
      <c r="N83" s="129"/>
      <c r="O83" s="129"/>
      <c r="P83" s="129"/>
      <c r="Q83" s="130"/>
    </row>
    <row r="84" spans="1:17" ht="19.5">
      <c r="A84" s="1"/>
      <c r="B84" s="9"/>
      <c r="C84" s="9"/>
      <c r="D84" s="9"/>
      <c r="E84" s="9"/>
      <c r="F84" s="9"/>
      <c r="G84" s="9"/>
      <c r="H84" s="10"/>
      <c r="I84" s="10"/>
      <c r="J84" s="10"/>
      <c r="K84" s="10"/>
      <c r="L84" s="10"/>
      <c r="N84" s="129"/>
      <c r="O84" s="129"/>
      <c r="P84" s="129"/>
      <c r="Q84" s="130"/>
    </row>
    <row r="85" spans="1:17" ht="19.5">
      <c r="A85" s="1"/>
      <c r="B85" s="9"/>
      <c r="C85" s="9"/>
      <c r="D85" s="9"/>
      <c r="E85" s="9"/>
      <c r="F85" s="9"/>
      <c r="G85" s="9"/>
      <c r="H85" s="10"/>
      <c r="I85" s="10"/>
      <c r="J85" s="10"/>
      <c r="K85" s="10"/>
      <c r="L85" s="10"/>
      <c r="N85" s="129"/>
      <c r="O85" s="129"/>
      <c r="P85" s="129"/>
      <c r="Q85" s="130"/>
    </row>
    <row r="89" spans="2:16" ht="19.5">
      <c r="B89" s="9"/>
      <c r="C89" s="9"/>
      <c r="D89" s="9"/>
      <c r="E89" s="9"/>
      <c r="F89" s="9"/>
      <c r="G89" s="9"/>
      <c r="H89" s="10"/>
      <c r="I89" s="10"/>
      <c r="J89" s="10"/>
      <c r="K89" s="10"/>
      <c r="L89" s="10"/>
      <c r="N89" s="241"/>
      <c r="O89" s="241"/>
      <c r="P89" s="241"/>
    </row>
  </sheetData>
  <mergeCells count="26">
    <mergeCell ref="N81:P81"/>
    <mergeCell ref="P65:P68"/>
    <mergeCell ref="A65:A68"/>
    <mergeCell ref="B65:C68"/>
    <mergeCell ref="D65:L65"/>
    <mergeCell ref="M65:M68"/>
    <mergeCell ref="A33:A36"/>
    <mergeCell ref="B33:C36"/>
    <mergeCell ref="D33:L33"/>
    <mergeCell ref="M33:M36"/>
    <mergeCell ref="A1:D1"/>
    <mergeCell ref="F3:M3"/>
    <mergeCell ref="A4:A7"/>
    <mergeCell ref="B4:C7"/>
    <mergeCell ref="D4:L4"/>
    <mergeCell ref="M4:M7"/>
    <mergeCell ref="N89:P89"/>
    <mergeCell ref="N4:N7"/>
    <mergeCell ref="O4:O7"/>
    <mergeCell ref="P4:P7"/>
    <mergeCell ref="M78:Q78"/>
    <mergeCell ref="N33:N36"/>
    <mergeCell ref="O33:O36"/>
    <mergeCell ref="P33:P36"/>
    <mergeCell ref="N65:N68"/>
    <mergeCell ref="O65:O68"/>
  </mergeCells>
  <printOptions/>
  <pageMargins left="0.86" right="0.26" top="0.21" bottom="0.26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4">
      <selection activeCell="F10" sqref="F10"/>
    </sheetView>
  </sheetViews>
  <sheetFormatPr defaultColWidth="9.140625" defaultRowHeight="12.75"/>
  <cols>
    <col min="1" max="1" width="7.421875" style="0" customWidth="1"/>
    <col min="2" max="2" width="17.140625" style="0" customWidth="1"/>
    <col min="3" max="3" width="8.421875" style="0" customWidth="1"/>
    <col min="9" max="9" width="14.00390625" style="0" customWidth="1"/>
    <col min="10" max="10" width="12.421875" style="0" customWidth="1"/>
  </cols>
  <sheetData>
    <row r="1" spans="1:10" ht="18.75">
      <c r="A1" s="256" t="s">
        <v>10</v>
      </c>
      <c r="B1" s="256"/>
      <c r="C1" s="256"/>
      <c r="D1" s="256"/>
      <c r="E1" s="1"/>
      <c r="F1" s="1"/>
      <c r="G1" s="1"/>
      <c r="H1" s="2"/>
      <c r="I1" s="2"/>
      <c r="J1" s="1"/>
    </row>
    <row r="2" spans="1:10" ht="18.75">
      <c r="A2" s="3" t="s">
        <v>11</v>
      </c>
      <c r="B2" s="3"/>
      <c r="C2" s="3"/>
      <c r="D2" s="3"/>
      <c r="E2" s="1"/>
      <c r="F2" s="1"/>
      <c r="G2" s="1"/>
      <c r="H2" s="2"/>
      <c r="I2" s="2"/>
      <c r="J2" s="1"/>
    </row>
    <row r="3" spans="1:10" ht="18.75">
      <c r="A3" s="1"/>
      <c r="B3" s="231" t="s">
        <v>361</v>
      </c>
      <c r="C3" s="231"/>
      <c r="D3" s="231"/>
      <c r="E3" s="231"/>
      <c r="F3" s="231"/>
      <c r="G3" s="231"/>
      <c r="H3" s="231"/>
      <c r="I3" s="231"/>
      <c r="J3" s="231"/>
    </row>
    <row r="4" spans="1:10" ht="19.5" thickBot="1">
      <c r="A4" s="1"/>
      <c r="B4" s="227" t="s">
        <v>276</v>
      </c>
      <c r="C4" s="227"/>
      <c r="D4" s="227"/>
      <c r="E4" s="227"/>
      <c r="F4" s="227"/>
      <c r="G4" s="227"/>
      <c r="H4" s="227"/>
      <c r="I4" s="227"/>
      <c r="J4" s="6"/>
    </row>
    <row r="5" spans="1:10" ht="15.75" customHeight="1" thickTop="1">
      <c r="A5" s="258" t="s">
        <v>352</v>
      </c>
      <c r="B5" s="269" t="s">
        <v>12</v>
      </c>
      <c r="C5" s="270"/>
      <c r="D5" s="273" t="s">
        <v>345</v>
      </c>
      <c r="E5" s="274"/>
      <c r="F5" s="229" t="s">
        <v>349</v>
      </c>
      <c r="G5" s="229" t="s">
        <v>348</v>
      </c>
      <c r="H5" s="229" t="s">
        <v>350</v>
      </c>
      <c r="I5" s="229" t="s">
        <v>351</v>
      </c>
      <c r="J5" s="265" t="s">
        <v>356</v>
      </c>
    </row>
    <row r="6" spans="1:10" ht="12.75" customHeight="1">
      <c r="A6" s="260"/>
      <c r="B6" s="271"/>
      <c r="C6" s="272"/>
      <c r="D6" s="187" t="s">
        <v>346</v>
      </c>
      <c r="E6" s="187" t="s">
        <v>347</v>
      </c>
      <c r="F6" s="230"/>
      <c r="G6" s="230"/>
      <c r="H6" s="230"/>
      <c r="I6" s="230"/>
      <c r="J6" s="266"/>
    </row>
    <row r="7" spans="1:10" ht="16.5">
      <c r="A7" s="146">
        <v>1</v>
      </c>
      <c r="B7" s="57" t="s">
        <v>198</v>
      </c>
      <c r="C7" s="58" t="s">
        <v>202</v>
      </c>
      <c r="D7" s="42"/>
      <c r="E7" s="42"/>
      <c r="F7" s="15">
        <v>2.6</v>
      </c>
      <c r="G7" s="42" t="s">
        <v>353</v>
      </c>
      <c r="H7" s="42" t="s">
        <v>354</v>
      </c>
      <c r="I7" s="42" t="s">
        <v>355</v>
      </c>
      <c r="J7" s="153"/>
    </row>
    <row r="8" spans="1:10" ht="16.5">
      <c r="A8" s="77">
        <v>2</v>
      </c>
      <c r="B8" s="57" t="s">
        <v>203</v>
      </c>
      <c r="C8" s="58" t="s">
        <v>204</v>
      </c>
      <c r="D8" s="15"/>
      <c r="E8" s="15"/>
      <c r="F8" s="15">
        <v>2.5</v>
      </c>
      <c r="G8" s="42" t="s">
        <v>353</v>
      </c>
      <c r="H8" s="42" t="s">
        <v>354</v>
      </c>
      <c r="I8" s="42" t="s">
        <v>355</v>
      </c>
      <c r="J8" s="17"/>
    </row>
    <row r="9" spans="1:10" ht="16.5">
      <c r="A9" s="146">
        <v>3</v>
      </c>
      <c r="B9" s="57" t="s">
        <v>215</v>
      </c>
      <c r="C9" s="58" t="s">
        <v>214</v>
      </c>
      <c r="D9" s="15"/>
      <c r="E9" s="15"/>
      <c r="F9" s="15">
        <v>2.6</v>
      </c>
      <c r="G9" s="42" t="s">
        <v>353</v>
      </c>
      <c r="H9" s="42" t="s">
        <v>354</v>
      </c>
      <c r="I9" s="42" t="s">
        <v>355</v>
      </c>
      <c r="J9" s="17"/>
    </row>
    <row r="10" spans="1:10" ht="16.5">
      <c r="A10" s="77">
        <v>4</v>
      </c>
      <c r="B10" s="57" t="s">
        <v>218</v>
      </c>
      <c r="C10" s="58" t="s">
        <v>219</v>
      </c>
      <c r="D10" s="15"/>
      <c r="E10" s="15"/>
      <c r="F10" s="15">
        <v>2.5</v>
      </c>
      <c r="G10" s="42" t="s">
        <v>353</v>
      </c>
      <c r="H10" s="42" t="s">
        <v>354</v>
      </c>
      <c r="I10" s="42" t="s">
        <v>355</v>
      </c>
      <c r="J10" s="16"/>
    </row>
    <row r="11" spans="1:10" ht="16.5">
      <c r="A11" s="146">
        <v>5</v>
      </c>
      <c r="B11" s="57" t="s">
        <v>280</v>
      </c>
      <c r="C11" s="58" t="s">
        <v>222</v>
      </c>
      <c r="D11" s="15"/>
      <c r="E11" s="15"/>
      <c r="F11" s="15">
        <v>2.7</v>
      </c>
      <c r="G11" s="42" t="s">
        <v>353</v>
      </c>
      <c r="H11" s="42" t="s">
        <v>354</v>
      </c>
      <c r="I11" s="42" t="s">
        <v>355</v>
      </c>
      <c r="J11" s="16"/>
    </row>
    <row r="12" spans="1:10" ht="16.5">
      <c r="A12" s="77">
        <v>6</v>
      </c>
      <c r="B12" s="57" t="s">
        <v>229</v>
      </c>
      <c r="C12" s="58" t="s">
        <v>230</v>
      </c>
      <c r="D12" s="15"/>
      <c r="E12" s="15"/>
      <c r="F12" s="15">
        <v>2.6</v>
      </c>
      <c r="G12" s="42" t="s">
        <v>353</v>
      </c>
      <c r="H12" s="42" t="s">
        <v>354</v>
      </c>
      <c r="I12" s="42" t="s">
        <v>355</v>
      </c>
      <c r="J12" s="16"/>
    </row>
    <row r="13" spans="1:10" ht="16.5">
      <c r="A13" s="146">
        <v>7</v>
      </c>
      <c r="B13" s="57" t="s">
        <v>241</v>
      </c>
      <c r="C13" s="58" t="s">
        <v>242</v>
      </c>
      <c r="D13" s="15"/>
      <c r="E13" s="15"/>
      <c r="F13" s="15">
        <v>2.9</v>
      </c>
      <c r="G13" s="42" t="s">
        <v>353</v>
      </c>
      <c r="H13" s="42" t="s">
        <v>354</v>
      </c>
      <c r="I13" s="42" t="s">
        <v>355</v>
      </c>
      <c r="J13" s="16"/>
    </row>
    <row r="14" spans="1:10" ht="16.5">
      <c r="A14" s="77">
        <v>8</v>
      </c>
      <c r="B14" s="57" t="s">
        <v>249</v>
      </c>
      <c r="C14" s="58" t="s">
        <v>256</v>
      </c>
      <c r="D14" s="15"/>
      <c r="E14" s="15"/>
      <c r="F14" s="15">
        <v>2.6</v>
      </c>
      <c r="G14" s="42" t="s">
        <v>353</v>
      </c>
      <c r="H14" s="42" t="s">
        <v>354</v>
      </c>
      <c r="I14" s="42" t="s">
        <v>355</v>
      </c>
      <c r="J14" s="16"/>
    </row>
    <row r="15" spans="1:10" ht="16.5">
      <c r="A15" s="146">
        <v>9</v>
      </c>
      <c r="B15" s="57" t="s">
        <v>257</v>
      </c>
      <c r="C15" s="58" t="s">
        <v>258</v>
      </c>
      <c r="D15" s="15"/>
      <c r="E15" s="15"/>
      <c r="F15" s="15">
        <v>3.1</v>
      </c>
      <c r="G15" s="42" t="s">
        <v>353</v>
      </c>
      <c r="H15" s="42" t="s">
        <v>354</v>
      </c>
      <c r="I15" s="42" t="s">
        <v>355</v>
      </c>
      <c r="J15" s="16"/>
    </row>
    <row r="16" spans="1:10" ht="16.5">
      <c r="A16" s="77">
        <v>10</v>
      </c>
      <c r="B16" s="64" t="s">
        <v>266</v>
      </c>
      <c r="C16" s="65" t="s">
        <v>268</v>
      </c>
      <c r="D16" s="15"/>
      <c r="E16" s="15"/>
      <c r="F16" s="15">
        <v>2.5</v>
      </c>
      <c r="G16" s="42" t="s">
        <v>353</v>
      </c>
      <c r="H16" s="42" t="s">
        <v>354</v>
      </c>
      <c r="I16" s="42" t="s">
        <v>355</v>
      </c>
      <c r="J16" s="16"/>
    </row>
    <row r="17" spans="1:10" ht="16.5">
      <c r="A17" s="193">
        <v>11</v>
      </c>
      <c r="B17" s="66" t="s">
        <v>269</v>
      </c>
      <c r="C17" s="67" t="s">
        <v>9</v>
      </c>
      <c r="D17" s="30"/>
      <c r="E17" s="30"/>
      <c r="F17" s="30">
        <v>2.5</v>
      </c>
      <c r="G17" s="194" t="s">
        <v>353</v>
      </c>
      <c r="H17" s="194" t="s">
        <v>354</v>
      </c>
      <c r="I17" s="194" t="s">
        <v>355</v>
      </c>
      <c r="J17" s="52"/>
    </row>
    <row r="19" spans="1:12" ht="18.75">
      <c r="A19" s="1"/>
      <c r="B19" s="1" t="s">
        <v>17</v>
      </c>
      <c r="C19" s="1"/>
      <c r="D19" s="1"/>
      <c r="E19" s="1"/>
      <c r="F19" s="1"/>
      <c r="G19" s="1"/>
      <c r="H19" s="267" t="s">
        <v>18</v>
      </c>
      <c r="I19" s="267"/>
      <c r="J19" s="267"/>
      <c r="K19" s="267"/>
      <c r="L19" s="267"/>
    </row>
    <row r="20" spans="1:7" ht="18.75">
      <c r="A20" s="1"/>
      <c r="B20" s="1"/>
      <c r="C20" s="1"/>
      <c r="D20" s="1"/>
      <c r="E20" s="1"/>
      <c r="F20" s="1"/>
      <c r="G20" s="1"/>
    </row>
    <row r="21" spans="1:7" ht="18.75">
      <c r="A21" s="1"/>
      <c r="B21" s="1"/>
      <c r="C21" s="1"/>
      <c r="D21" s="1"/>
      <c r="E21" s="1"/>
      <c r="F21" s="1"/>
      <c r="G21" s="1"/>
    </row>
    <row r="22" spans="1:7" ht="19.5">
      <c r="A22" s="1"/>
      <c r="B22" s="9" t="s">
        <v>19</v>
      </c>
      <c r="C22" s="9"/>
      <c r="D22" s="9"/>
      <c r="E22" s="9"/>
      <c r="F22" s="9"/>
      <c r="G22" s="9"/>
    </row>
    <row r="23" spans="2:11" ht="19.5">
      <c r="B23" s="9"/>
      <c r="C23" s="9"/>
      <c r="D23" s="9"/>
      <c r="E23" s="9"/>
      <c r="F23" s="9"/>
      <c r="G23" s="9"/>
      <c r="H23" s="268" t="s">
        <v>188</v>
      </c>
      <c r="I23" s="268"/>
      <c r="J23" s="268"/>
      <c r="K23" s="195"/>
    </row>
  </sheetData>
  <mergeCells count="13">
    <mergeCell ref="H19:L19"/>
    <mergeCell ref="H23:J23"/>
    <mergeCell ref="A1:D1"/>
    <mergeCell ref="B3:J3"/>
    <mergeCell ref="B4:I4"/>
    <mergeCell ref="A5:A6"/>
    <mergeCell ref="B5:C6"/>
    <mergeCell ref="D5:E5"/>
    <mergeCell ref="F5:F6"/>
    <mergeCell ref="G5:G6"/>
    <mergeCell ref="H5:H6"/>
    <mergeCell ref="I5:I6"/>
    <mergeCell ref="J5:J6"/>
  </mergeCells>
  <conditionalFormatting sqref="G7:G17">
    <cfRule type="cellIs" priority="1" dxfId="0" operator="lessThan" stopIfTrue="1">
      <formula>1.5</formula>
    </cfRule>
    <cfRule type="cellIs" priority="2" dxfId="1" operator="greaterThan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B3" sqref="B3:L3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6.57421875" style="0" customWidth="1"/>
    <col min="4" max="4" width="6.28125" style="0" customWidth="1"/>
    <col min="5" max="5" width="7.00390625" style="0" customWidth="1"/>
    <col min="6" max="6" width="6.8515625" style="0" customWidth="1"/>
    <col min="7" max="7" width="5.57421875" style="0" customWidth="1"/>
    <col min="8" max="8" width="6.421875" style="0" customWidth="1"/>
    <col min="9" max="10" width="7.8515625" style="0" customWidth="1"/>
    <col min="11" max="11" width="11.140625" style="0" customWidth="1"/>
  </cols>
  <sheetData>
    <row r="1" spans="1:12" ht="18.75">
      <c r="A1" s="256" t="s">
        <v>10</v>
      </c>
      <c r="B1" s="256"/>
      <c r="C1" s="256"/>
      <c r="D1" s="256"/>
      <c r="E1" s="203"/>
      <c r="F1" s="1"/>
      <c r="G1" s="1"/>
      <c r="H1" s="2"/>
      <c r="I1" s="2"/>
      <c r="J1" s="1"/>
      <c r="K1" s="1"/>
      <c r="L1" s="1"/>
    </row>
    <row r="2" spans="1:12" ht="18.75">
      <c r="A2" s="3" t="s">
        <v>11</v>
      </c>
      <c r="B2" s="3"/>
      <c r="C2" s="3"/>
      <c r="D2" s="3"/>
      <c r="E2" s="3"/>
      <c r="F2" s="1"/>
      <c r="G2" s="1"/>
      <c r="H2" s="2"/>
      <c r="I2" s="2"/>
      <c r="J2" s="1"/>
      <c r="K2" s="1"/>
      <c r="L2" s="1"/>
    </row>
    <row r="3" spans="1:12" ht="18.75">
      <c r="A3" s="1"/>
      <c r="B3" s="231" t="s">
        <v>344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9.5" thickBot="1">
      <c r="A4" s="1"/>
      <c r="B4" s="6"/>
      <c r="C4" s="6"/>
      <c r="D4" s="6"/>
      <c r="E4" s="6"/>
      <c r="F4" s="6"/>
      <c r="G4" s="257"/>
      <c r="H4" s="257"/>
      <c r="I4" s="257"/>
      <c r="J4" s="257"/>
      <c r="K4" s="6"/>
      <c r="L4" s="6"/>
    </row>
    <row r="5" spans="1:12" ht="19.5" thickTop="1">
      <c r="A5" s="258" t="s">
        <v>0</v>
      </c>
      <c r="B5" s="261" t="s">
        <v>12</v>
      </c>
      <c r="C5" s="261"/>
      <c r="D5" s="277" t="s">
        <v>13</v>
      </c>
      <c r="E5" s="277"/>
      <c r="F5" s="277"/>
      <c r="G5" s="277"/>
      <c r="H5" s="277"/>
      <c r="I5" s="277"/>
      <c r="J5" s="278" t="s">
        <v>282</v>
      </c>
      <c r="K5" s="261" t="s">
        <v>283</v>
      </c>
      <c r="L5" s="265" t="s">
        <v>21</v>
      </c>
    </row>
    <row r="6" spans="1:12" ht="70.5" customHeight="1">
      <c r="A6" s="259"/>
      <c r="B6" s="262"/>
      <c r="C6" s="262"/>
      <c r="D6" s="84" t="s">
        <v>185</v>
      </c>
      <c r="E6" s="84" t="s">
        <v>366</v>
      </c>
      <c r="F6" s="84" t="s">
        <v>194</v>
      </c>
      <c r="G6" s="84" t="s">
        <v>182</v>
      </c>
      <c r="H6" s="84" t="s">
        <v>196</v>
      </c>
      <c r="I6" s="84" t="s">
        <v>181</v>
      </c>
      <c r="J6" s="262"/>
      <c r="K6" s="262"/>
      <c r="L6" s="276"/>
    </row>
    <row r="7" spans="1:12" ht="12.75">
      <c r="A7" s="259"/>
      <c r="B7" s="262"/>
      <c r="C7" s="262"/>
      <c r="D7" s="70" t="s">
        <v>16</v>
      </c>
      <c r="E7" s="70"/>
      <c r="F7" s="70" t="s">
        <v>16</v>
      </c>
      <c r="G7" s="70" t="s">
        <v>16</v>
      </c>
      <c r="H7" s="70" t="s">
        <v>16</v>
      </c>
      <c r="I7" s="70" t="s">
        <v>16</v>
      </c>
      <c r="J7" s="262"/>
      <c r="K7" s="262"/>
      <c r="L7" s="276"/>
    </row>
    <row r="8" spans="1:12" ht="17.25" thickBot="1">
      <c r="A8" s="259"/>
      <c r="B8" s="262"/>
      <c r="C8" s="262"/>
      <c r="D8" s="154">
        <v>2</v>
      </c>
      <c r="E8" s="154"/>
      <c r="F8" s="154">
        <v>2</v>
      </c>
      <c r="G8" s="154">
        <v>3</v>
      </c>
      <c r="H8" s="155">
        <v>4</v>
      </c>
      <c r="I8" s="155">
        <v>3</v>
      </c>
      <c r="J8" s="262"/>
      <c r="K8" s="262"/>
      <c r="L8" s="276"/>
    </row>
    <row r="9" spans="1:12" ht="19.5" thickTop="1">
      <c r="A9" s="215">
        <v>1</v>
      </c>
      <c r="B9" s="207" t="s">
        <v>197</v>
      </c>
      <c r="C9" s="208" t="s">
        <v>1</v>
      </c>
      <c r="D9" s="165"/>
      <c r="E9" s="165"/>
      <c r="F9" s="165" t="s">
        <v>287</v>
      </c>
      <c r="G9" s="165"/>
      <c r="H9" s="165" t="s">
        <v>287</v>
      </c>
      <c r="I9" s="165" t="s">
        <v>290</v>
      </c>
      <c r="J9" s="166">
        <v>7</v>
      </c>
      <c r="K9" s="158">
        <v>580</v>
      </c>
      <c r="L9" s="167"/>
    </row>
    <row r="10" spans="1:12" ht="18.75">
      <c r="A10" s="216">
        <v>2</v>
      </c>
      <c r="B10" s="209" t="s">
        <v>205</v>
      </c>
      <c r="C10" s="210" t="s">
        <v>206</v>
      </c>
      <c r="D10" s="168"/>
      <c r="E10" s="168"/>
      <c r="F10" s="168"/>
      <c r="G10" s="168"/>
      <c r="H10" s="168"/>
      <c r="I10" s="168" t="s">
        <v>287</v>
      </c>
      <c r="J10" s="169">
        <v>3</v>
      </c>
      <c r="K10" s="160">
        <v>240</v>
      </c>
      <c r="L10" s="170"/>
    </row>
    <row r="11" spans="1:12" ht="18.75">
      <c r="A11" s="216">
        <v>3</v>
      </c>
      <c r="B11" s="209" t="s">
        <v>209</v>
      </c>
      <c r="C11" s="210" t="s">
        <v>208</v>
      </c>
      <c r="D11" s="168"/>
      <c r="E11" s="168"/>
      <c r="F11" s="168"/>
      <c r="G11" s="168"/>
      <c r="H11" s="168" t="s">
        <v>290</v>
      </c>
      <c r="I11" s="168" t="s">
        <v>290</v>
      </c>
      <c r="J11" s="169">
        <v>7</v>
      </c>
      <c r="K11" s="160">
        <v>700</v>
      </c>
      <c r="L11" s="170"/>
    </row>
    <row r="12" spans="1:12" ht="18.75">
      <c r="A12" s="216">
        <v>4</v>
      </c>
      <c r="B12" s="209" t="s">
        <v>232</v>
      </c>
      <c r="C12" s="210" t="s">
        <v>233</v>
      </c>
      <c r="D12" s="168"/>
      <c r="E12" s="168"/>
      <c r="F12" s="168"/>
      <c r="G12" s="168"/>
      <c r="H12" s="168"/>
      <c r="I12" s="168" t="s">
        <v>290</v>
      </c>
      <c r="J12" s="169">
        <v>3</v>
      </c>
      <c r="K12" s="160">
        <v>300</v>
      </c>
      <c r="L12" s="170"/>
    </row>
    <row r="13" spans="1:12" ht="18.75">
      <c r="A13" s="216">
        <v>5</v>
      </c>
      <c r="B13" s="209" t="s">
        <v>238</v>
      </c>
      <c r="C13" s="210" t="s">
        <v>239</v>
      </c>
      <c r="D13" s="168" t="s">
        <v>287</v>
      </c>
      <c r="E13" s="168"/>
      <c r="F13" s="168" t="s">
        <v>287</v>
      </c>
      <c r="G13" s="168" t="s">
        <v>287</v>
      </c>
      <c r="H13" s="168" t="s">
        <v>290</v>
      </c>
      <c r="I13" s="171"/>
      <c r="J13" s="169">
        <v>11</v>
      </c>
      <c r="K13" s="160">
        <v>960</v>
      </c>
      <c r="L13" s="170"/>
    </row>
    <row r="14" spans="1:12" ht="18.75">
      <c r="A14" s="216">
        <v>6</v>
      </c>
      <c r="B14" s="209" t="s">
        <v>248</v>
      </c>
      <c r="C14" s="210" t="s">
        <v>246</v>
      </c>
      <c r="D14" s="168"/>
      <c r="E14" s="168"/>
      <c r="F14" s="168"/>
      <c r="G14" s="168"/>
      <c r="H14" s="168" t="s">
        <v>290</v>
      </c>
      <c r="I14" s="168" t="s">
        <v>290</v>
      </c>
      <c r="J14" s="169">
        <v>7</v>
      </c>
      <c r="K14" s="160">
        <v>700</v>
      </c>
      <c r="L14" s="170"/>
    </row>
    <row r="15" spans="1:12" ht="18.75">
      <c r="A15" s="216">
        <v>7</v>
      </c>
      <c r="B15" s="209" t="s">
        <v>253</v>
      </c>
      <c r="C15" s="210" t="s">
        <v>254</v>
      </c>
      <c r="D15" s="168"/>
      <c r="E15" s="168"/>
      <c r="F15" s="168"/>
      <c r="G15" s="168"/>
      <c r="H15" s="168"/>
      <c r="I15" s="168" t="s">
        <v>290</v>
      </c>
      <c r="J15" s="169">
        <v>3</v>
      </c>
      <c r="K15" s="160">
        <v>300</v>
      </c>
      <c r="L15" s="170"/>
    </row>
    <row r="16" spans="1:12" ht="18.75">
      <c r="A16" s="216">
        <v>8</v>
      </c>
      <c r="B16" s="209" t="s">
        <v>260</v>
      </c>
      <c r="C16" s="210" t="s">
        <v>261</v>
      </c>
      <c r="D16" s="168"/>
      <c r="E16" s="168"/>
      <c r="F16" s="168"/>
      <c r="G16" s="168"/>
      <c r="H16" s="168"/>
      <c r="I16" s="168" t="s">
        <v>287</v>
      </c>
      <c r="J16" s="169">
        <v>3</v>
      </c>
      <c r="K16" s="160">
        <v>240</v>
      </c>
      <c r="L16" s="170"/>
    </row>
    <row r="17" spans="1:12" ht="18.75">
      <c r="A17" s="216">
        <v>9</v>
      </c>
      <c r="B17" s="211" t="s">
        <v>365</v>
      </c>
      <c r="C17" s="212" t="s">
        <v>221</v>
      </c>
      <c r="D17" s="204"/>
      <c r="E17" s="204" t="s">
        <v>287</v>
      </c>
      <c r="F17" s="204"/>
      <c r="G17" s="204"/>
      <c r="H17" s="204"/>
      <c r="I17" s="204"/>
      <c r="J17" s="205">
        <v>3</v>
      </c>
      <c r="K17" s="217">
        <v>240</v>
      </c>
      <c r="L17" s="206"/>
    </row>
    <row r="18" spans="1:12" ht="18.75">
      <c r="A18" s="216">
        <v>10</v>
      </c>
      <c r="B18" s="213" t="s">
        <v>263</v>
      </c>
      <c r="C18" s="214" t="s">
        <v>264</v>
      </c>
      <c r="D18" s="172"/>
      <c r="E18" s="172"/>
      <c r="F18" s="172"/>
      <c r="G18" s="172"/>
      <c r="H18" s="172"/>
      <c r="I18" s="172" t="s">
        <v>290</v>
      </c>
      <c r="J18" s="173">
        <v>3</v>
      </c>
      <c r="K18" s="164">
        <v>300</v>
      </c>
      <c r="L18" s="174"/>
    </row>
    <row r="19" spans="1:12" ht="18.75" thickBot="1">
      <c r="A19" s="175"/>
      <c r="B19" s="176"/>
      <c r="C19" s="177"/>
      <c r="D19" s="178"/>
      <c r="E19" s="178"/>
      <c r="F19" s="178"/>
      <c r="G19" s="178"/>
      <c r="H19" s="178"/>
      <c r="I19" s="178"/>
      <c r="J19" s="219">
        <f>SUM(J9:J18)</f>
        <v>50</v>
      </c>
      <c r="K19" s="218">
        <f>SUM(K9:K18)</f>
        <v>4560</v>
      </c>
      <c r="L19" s="179"/>
    </row>
    <row r="20" ht="13.5" thickTop="1"/>
    <row r="21" spans="1:25" ht="18.75">
      <c r="A21" s="1"/>
      <c r="B21" s="1" t="s">
        <v>17</v>
      </c>
      <c r="C21" s="1"/>
      <c r="D21" s="1"/>
      <c r="E21" s="1"/>
      <c r="F21" s="1"/>
      <c r="G21" s="1"/>
      <c r="H21" s="1"/>
      <c r="I21" s="240" t="s">
        <v>18</v>
      </c>
      <c r="J21" s="240"/>
      <c r="K21" s="240"/>
      <c r="L21" s="240"/>
      <c r="M21" s="240"/>
      <c r="N21" s="1"/>
      <c r="O21" s="1"/>
      <c r="P21" s="2"/>
      <c r="Q21" s="2"/>
      <c r="R21" s="2"/>
      <c r="S21" s="2"/>
      <c r="T21" s="2"/>
      <c r="U21" s="240" t="s">
        <v>18</v>
      </c>
      <c r="V21" s="240"/>
      <c r="W21" s="240"/>
      <c r="X21" s="240"/>
      <c r="Y21" s="240"/>
    </row>
    <row r="22" spans="1:25" ht="18.75">
      <c r="A22" s="1"/>
      <c r="B22" s="1"/>
      <c r="C22" s="1"/>
      <c r="D22" s="1"/>
      <c r="E22" s="1"/>
      <c r="F22" s="1"/>
      <c r="G22" s="1"/>
      <c r="H22" s="1"/>
      <c r="N22" s="1"/>
      <c r="O22" s="1"/>
      <c r="P22" s="2"/>
      <c r="Q22" s="2"/>
      <c r="R22" s="2"/>
      <c r="S22" s="2"/>
      <c r="T22" s="2"/>
      <c r="U22" s="130"/>
      <c r="V22" s="130"/>
      <c r="W22" s="130"/>
      <c r="X22" s="130"/>
      <c r="Y22" s="130"/>
    </row>
    <row r="23" spans="1:25" ht="18.75">
      <c r="A23" s="1"/>
      <c r="B23" s="1"/>
      <c r="C23" s="1"/>
      <c r="D23" s="1"/>
      <c r="E23" s="1"/>
      <c r="F23" s="1"/>
      <c r="G23" s="1"/>
      <c r="H23" s="1"/>
      <c r="N23" s="1"/>
      <c r="O23" s="1"/>
      <c r="P23" s="2"/>
      <c r="Q23" s="2"/>
      <c r="R23" s="2"/>
      <c r="S23" s="2"/>
      <c r="T23" s="2"/>
      <c r="U23" s="130"/>
      <c r="V23" s="130"/>
      <c r="W23" s="130"/>
      <c r="X23" s="130"/>
      <c r="Y23" s="130"/>
    </row>
    <row r="24" spans="1:25" ht="19.5">
      <c r="A24" s="1"/>
      <c r="B24" s="9" t="s">
        <v>19</v>
      </c>
      <c r="C24" s="9"/>
      <c r="D24" s="9"/>
      <c r="E24" s="9"/>
      <c r="F24" s="9"/>
      <c r="G24" s="9"/>
      <c r="H24" s="9"/>
      <c r="N24" s="9"/>
      <c r="O24" s="9"/>
      <c r="P24" s="10"/>
      <c r="Q24" s="10"/>
      <c r="R24" s="10"/>
      <c r="S24" s="10"/>
      <c r="T24" s="10"/>
      <c r="V24" s="241" t="s">
        <v>188</v>
      </c>
      <c r="W24" s="241"/>
      <c r="X24" s="241"/>
      <c r="Y24" s="130"/>
    </row>
    <row r="25" spans="2:12" ht="19.5">
      <c r="B25" s="9"/>
      <c r="C25" s="9"/>
      <c r="D25" s="9"/>
      <c r="E25" s="9"/>
      <c r="F25" s="9"/>
      <c r="G25" s="9"/>
      <c r="H25" s="9"/>
      <c r="J25" s="241" t="s">
        <v>188</v>
      </c>
      <c r="K25" s="275"/>
      <c r="L25" s="275"/>
    </row>
  </sheetData>
  <mergeCells count="13">
    <mergeCell ref="K5:K8"/>
    <mergeCell ref="L5:L8"/>
    <mergeCell ref="A1:D1"/>
    <mergeCell ref="G4:J4"/>
    <mergeCell ref="A5:A8"/>
    <mergeCell ref="B5:C8"/>
    <mergeCell ref="D5:I5"/>
    <mergeCell ref="J5:J8"/>
    <mergeCell ref="B3:L3"/>
    <mergeCell ref="U21:Y21"/>
    <mergeCell ref="V24:X24"/>
    <mergeCell ref="I21:M21"/>
    <mergeCell ref="J25:L25"/>
  </mergeCells>
  <printOptions/>
  <pageMargins left="0.41" right="0.19" top="0.61" bottom="1" header="0.34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70"/>
  <sheetViews>
    <sheetView workbookViewId="0" topLeftCell="A1">
      <selection activeCell="F29" sqref="F29"/>
    </sheetView>
  </sheetViews>
  <sheetFormatPr defaultColWidth="9.140625" defaultRowHeight="12.75"/>
  <cols>
    <col min="1" max="1" width="4.57421875" style="0" customWidth="1"/>
    <col min="2" max="2" width="16.57421875" style="0" customWidth="1"/>
    <col min="10" max="10" width="8.8515625" style="0" customWidth="1"/>
    <col min="11" max="11" width="10.00390625" style="0" customWidth="1"/>
    <col min="12" max="12" width="10.28125" style="0" customWidth="1"/>
    <col min="13" max="13" width="12.140625" style="0" customWidth="1"/>
    <col min="14" max="14" width="6.421875" style="0" customWidth="1"/>
  </cols>
  <sheetData>
    <row r="1" spans="1:16" ht="18.75">
      <c r="A1" s="256" t="s">
        <v>10</v>
      </c>
      <c r="B1" s="256"/>
      <c r="C1" s="256"/>
      <c r="D1" s="256"/>
      <c r="E1" s="1"/>
      <c r="F1" s="1"/>
      <c r="G1" s="1"/>
      <c r="H1" s="2"/>
      <c r="I1" s="2"/>
      <c r="J1" s="1"/>
      <c r="K1" s="1"/>
      <c r="L1" s="1"/>
      <c r="M1" s="1"/>
      <c r="N1" s="1"/>
      <c r="O1" s="1"/>
      <c r="P1" s="1"/>
    </row>
    <row r="2" spans="1:16" ht="17.25" customHeight="1">
      <c r="A2" s="3" t="s">
        <v>11</v>
      </c>
      <c r="B2" s="3"/>
      <c r="C2" s="3"/>
      <c r="D2" s="3"/>
      <c r="E2" s="1"/>
      <c r="F2" s="1"/>
      <c r="G2" s="1"/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1"/>
      <c r="B3" s="4"/>
      <c r="C3" s="4"/>
      <c r="D3" s="4"/>
      <c r="E3" s="4"/>
      <c r="F3" s="5" t="s">
        <v>271</v>
      </c>
      <c r="G3" s="5"/>
      <c r="H3" s="5"/>
      <c r="I3" s="5"/>
      <c r="J3" s="4"/>
      <c r="K3" s="4"/>
      <c r="L3" s="4"/>
      <c r="M3" s="4"/>
      <c r="N3" s="1"/>
      <c r="O3" s="1"/>
      <c r="P3" s="1"/>
    </row>
    <row r="4" spans="1:16" ht="19.5" thickBot="1">
      <c r="A4" s="1"/>
      <c r="B4" s="6"/>
      <c r="C4" s="6"/>
      <c r="D4" s="6"/>
      <c r="E4" s="6"/>
      <c r="F4" s="257" t="s">
        <v>276</v>
      </c>
      <c r="G4" s="257"/>
      <c r="H4" s="257"/>
      <c r="I4" s="257"/>
      <c r="J4" s="257"/>
      <c r="K4" s="6"/>
      <c r="L4" s="6"/>
      <c r="M4" s="6"/>
      <c r="N4" s="1"/>
      <c r="O4" s="1"/>
      <c r="P4" s="1"/>
    </row>
    <row r="5" spans="1:16" ht="19.5" thickTop="1">
      <c r="A5" s="258" t="s">
        <v>0</v>
      </c>
      <c r="B5" s="261" t="s">
        <v>12</v>
      </c>
      <c r="C5" s="261"/>
      <c r="D5" s="277" t="s">
        <v>13</v>
      </c>
      <c r="E5" s="277"/>
      <c r="F5" s="277"/>
      <c r="G5" s="277"/>
      <c r="H5" s="277"/>
      <c r="I5" s="277"/>
      <c r="J5" s="261" t="s">
        <v>14</v>
      </c>
      <c r="K5" s="261" t="s">
        <v>20</v>
      </c>
      <c r="L5" s="261" t="s">
        <v>15</v>
      </c>
      <c r="M5" s="265" t="s">
        <v>21</v>
      </c>
      <c r="N5" s="1"/>
      <c r="O5" s="1"/>
      <c r="P5" s="1"/>
    </row>
    <row r="6" spans="1:16" ht="28.5" customHeight="1">
      <c r="A6" s="259"/>
      <c r="B6" s="262"/>
      <c r="C6" s="262"/>
      <c r="D6" s="28" t="s">
        <v>185</v>
      </c>
      <c r="E6" s="28" t="s">
        <v>194</v>
      </c>
      <c r="F6" s="28" t="s">
        <v>195</v>
      </c>
      <c r="G6" s="28" t="s">
        <v>182</v>
      </c>
      <c r="H6" s="28" t="s">
        <v>196</v>
      </c>
      <c r="I6" s="28" t="s">
        <v>181</v>
      </c>
      <c r="J6" s="262"/>
      <c r="K6" s="262"/>
      <c r="L6" s="262"/>
      <c r="M6" s="276"/>
      <c r="N6" s="1"/>
      <c r="O6" s="1"/>
      <c r="P6" s="1"/>
    </row>
    <row r="7" spans="1:16" ht="18.75">
      <c r="A7" s="259"/>
      <c r="B7" s="262"/>
      <c r="C7" s="262"/>
      <c r="D7" s="71" t="s">
        <v>16</v>
      </c>
      <c r="E7" s="70" t="s">
        <v>16</v>
      </c>
      <c r="F7" s="71" t="s">
        <v>16</v>
      </c>
      <c r="G7" s="71" t="s">
        <v>16</v>
      </c>
      <c r="H7" s="71" t="s">
        <v>16</v>
      </c>
      <c r="I7" s="71" t="s">
        <v>16</v>
      </c>
      <c r="J7" s="262"/>
      <c r="K7" s="262"/>
      <c r="L7" s="262"/>
      <c r="M7" s="276"/>
      <c r="N7" s="1"/>
      <c r="O7" s="1"/>
      <c r="P7" s="1"/>
    </row>
    <row r="8" spans="1:16" ht="18.75">
      <c r="A8" s="260"/>
      <c r="B8" s="263"/>
      <c r="C8" s="263"/>
      <c r="D8" s="39">
        <v>2</v>
      </c>
      <c r="E8" s="39">
        <v>2</v>
      </c>
      <c r="F8" s="39">
        <v>3</v>
      </c>
      <c r="G8" s="39">
        <v>3</v>
      </c>
      <c r="H8" s="40">
        <v>4</v>
      </c>
      <c r="I8" s="40">
        <v>3</v>
      </c>
      <c r="J8" s="262"/>
      <c r="K8" s="262"/>
      <c r="L8" s="262"/>
      <c r="M8" s="276"/>
      <c r="N8" s="1"/>
      <c r="O8" s="1"/>
      <c r="P8" s="1"/>
    </row>
    <row r="9" spans="1:16" s="14" customFormat="1" ht="18.75">
      <c r="A9" s="35">
        <v>1</v>
      </c>
      <c r="B9" s="57" t="s">
        <v>197</v>
      </c>
      <c r="C9" s="58" t="s">
        <v>1</v>
      </c>
      <c r="D9" s="11">
        <v>2</v>
      </c>
      <c r="E9" s="73">
        <v>0</v>
      </c>
      <c r="F9" s="11">
        <v>1</v>
      </c>
      <c r="G9" s="11">
        <v>1.5</v>
      </c>
      <c r="H9" s="73">
        <v>0</v>
      </c>
      <c r="I9" s="73">
        <v>0</v>
      </c>
      <c r="J9" s="7">
        <f>SUMPRODUCT(D9:I9,D$8:I$8)/SUM(D$8:I$8)</f>
        <v>0.6764705882352942</v>
      </c>
      <c r="K9" s="11" t="str">
        <f aca="true" t="shared" si="0" ref="K9:K65">IF(J9="","",IF(J9&lt;1,"Kém",IF(J9&lt;2,"Yếu",IF(J9&lt;2.5,"T.Bình",IF(J9&lt;3.2,"Khá",IF(J9&lt;3.6,"Giỏi","Xuất sắc"))))))</f>
        <v>Kém</v>
      </c>
      <c r="L9" s="19" t="str">
        <f aca="true" t="shared" si="1" ref="L9:L65">IF(J9&lt;2,"T Bình",IF(J9&lt;2.5,"Khá",IF(J9&lt;4.5,"tốt")))</f>
        <v>T Bình</v>
      </c>
      <c r="M9" s="12"/>
      <c r="N9" s="13"/>
      <c r="O9" s="13"/>
      <c r="P9" s="13"/>
    </row>
    <row r="10" spans="1:13" s="14" customFormat="1" ht="18.75">
      <c r="A10" s="21">
        <v>2</v>
      </c>
      <c r="B10" s="57" t="s">
        <v>198</v>
      </c>
      <c r="C10" s="58" t="s">
        <v>199</v>
      </c>
      <c r="D10" s="15">
        <v>2</v>
      </c>
      <c r="E10" s="15">
        <v>3</v>
      </c>
      <c r="F10" s="15">
        <v>2.5</v>
      </c>
      <c r="G10" s="15">
        <v>1</v>
      </c>
      <c r="H10" s="15">
        <v>1</v>
      </c>
      <c r="I10" s="15">
        <v>1.5</v>
      </c>
      <c r="J10" s="8">
        <f>SUMPRODUCT(D10:I10,D$8:I$8)/SUM(D$8:I$8)</f>
        <v>1.7058823529411764</v>
      </c>
      <c r="K10" s="15" t="str">
        <f t="shared" si="0"/>
        <v>Yếu</v>
      </c>
      <c r="L10" s="20" t="str">
        <f t="shared" si="1"/>
        <v>T Bình</v>
      </c>
      <c r="M10" s="16"/>
    </row>
    <row r="11" spans="1:16" s="14" customFormat="1" ht="18.75">
      <c r="A11" s="21">
        <v>3</v>
      </c>
      <c r="B11" s="57" t="s">
        <v>200</v>
      </c>
      <c r="C11" s="58" t="s">
        <v>201</v>
      </c>
      <c r="D11" s="15">
        <v>2.5</v>
      </c>
      <c r="E11" s="15">
        <v>1.5</v>
      </c>
      <c r="F11" s="15">
        <v>2.5</v>
      </c>
      <c r="G11" s="15">
        <v>2</v>
      </c>
      <c r="H11" s="15">
        <v>2.5</v>
      </c>
      <c r="I11" s="15">
        <v>2</v>
      </c>
      <c r="J11" s="8">
        <f>SUMPRODUCT(D11:I11,D$8:I$8)/SUM(D$8:I$8)</f>
        <v>2.2058823529411766</v>
      </c>
      <c r="K11" s="15" t="str">
        <f t="shared" si="0"/>
        <v>T.Bình</v>
      </c>
      <c r="L11" s="20" t="str">
        <f>IF(J11&lt;2,"T Bình",IF(J11&lt;2.5,"Khá",IF(J11&lt;4.5,"tốt")))</f>
        <v>Khá</v>
      </c>
      <c r="M11" s="16"/>
      <c r="N11" s="13"/>
      <c r="O11" s="13"/>
      <c r="P11" s="13"/>
    </row>
    <row r="12" spans="1:16" s="14" customFormat="1" ht="18.75">
      <c r="A12" s="21"/>
      <c r="B12" s="57" t="s">
        <v>198</v>
      </c>
      <c r="C12" s="58" t="s">
        <v>202</v>
      </c>
      <c r="D12" s="15">
        <v>3.5</v>
      </c>
      <c r="E12" s="15">
        <v>3</v>
      </c>
      <c r="F12" s="15">
        <v>3</v>
      </c>
      <c r="G12" s="15">
        <v>2</v>
      </c>
      <c r="H12" s="15">
        <v>2</v>
      </c>
      <c r="I12" s="15">
        <v>2.5</v>
      </c>
      <c r="J12" s="8">
        <f>SUMPRODUCT(D12:I12,D$8:I$8)/SUM(D$8:I$8)</f>
        <v>2.5588235294117645</v>
      </c>
      <c r="K12" s="15" t="str">
        <f t="shared" si="0"/>
        <v>Khá</v>
      </c>
      <c r="L12" s="20" t="str">
        <f>IF(J12&lt;2,"T Bình",IF(J12&lt;2.5,"Khá",IF(J12&lt;4.5,"tốt")))</f>
        <v>tốt</v>
      </c>
      <c r="M12" s="16"/>
      <c r="N12" s="13"/>
      <c r="O12" s="13"/>
      <c r="P12" s="13"/>
    </row>
    <row r="13" spans="1:16" s="14" customFormat="1" ht="18.75">
      <c r="A13" s="21">
        <v>5</v>
      </c>
      <c r="B13" s="57" t="s">
        <v>203</v>
      </c>
      <c r="C13" s="58" t="s">
        <v>204</v>
      </c>
      <c r="D13" s="15">
        <v>3.5</v>
      </c>
      <c r="E13" s="15">
        <v>3</v>
      </c>
      <c r="F13" s="15">
        <v>3</v>
      </c>
      <c r="G13" s="15">
        <v>2</v>
      </c>
      <c r="H13" s="15">
        <v>2</v>
      </c>
      <c r="I13" s="15">
        <v>2</v>
      </c>
      <c r="J13" s="8">
        <f aca="true" t="shared" si="2" ref="J13:J56">SUMPRODUCT(D13:I13,D$8:I$8)/SUM(D$8:I$8)</f>
        <v>2.4705882352941178</v>
      </c>
      <c r="K13" s="15" t="str">
        <f t="shared" si="0"/>
        <v>T.Bình</v>
      </c>
      <c r="L13" s="20" t="str">
        <f t="shared" si="1"/>
        <v>Khá</v>
      </c>
      <c r="M13" s="16"/>
      <c r="N13" s="13"/>
      <c r="O13" s="13"/>
      <c r="P13" s="13"/>
    </row>
    <row r="14" spans="1:16" s="14" customFormat="1" ht="18.75">
      <c r="A14" s="21">
        <v>6</v>
      </c>
      <c r="B14" s="57" t="s">
        <v>205</v>
      </c>
      <c r="C14" s="58" t="s">
        <v>206</v>
      </c>
      <c r="D14" s="15">
        <v>3</v>
      </c>
      <c r="E14" s="15">
        <v>3</v>
      </c>
      <c r="F14" s="15">
        <v>2.5</v>
      </c>
      <c r="G14" s="15">
        <v>2</v>
      </c>
      <c r="H14" s="15">
        <v>2</v>
      </c>
      <c r="I14" s="72">
        <v>0</v>
      </c>
      <c r="J14" s="8">
        <f t="shared" si="2"/>
        <v>1.9705882352941178</v>
      </c>
      <c r="K14" s="15" t="str">
        <f t="shared" si="0"/>
        <v>Yếu</v>
      </c>
      <c r="L14" s="20" t="str">
        <f t="shared" si="1"/>
        <v>T Bình</v>
      </c>
      <c r="M14" s="17"/>
      <c r="N14" s="18"/>
      <c r="O14" s="18"/>
      <c r="P14" s="18"/>
    </row>
    <row r="15" spans="1:16" s="14" customFormat="1" ht="18.75">
      <c r="A15" s="21">
        <v>7</v>
      </c>
      <c r="B15" s="57" t="s">
        <v>364</v>
      </c>
      <c r="C15" s="58" t="s">
        <v>206</v>
      </c>
      <c r="D15" s="15">
        <v>2.5</v>
      </c>
      <c r="E15" s="15">
        <v>3</v>
      </c>
      <c r="F15" s="15">
        <v>2.5</v>
      </c>
      <c r="G15" s="15">
        <v>2</v>
      </c>
      <c r="H15" s="15">
        <v>2</v>
      </c>
      <c r="I15" s="15">
        <v>1.5</v>
      </c>
      <c r="J15" s="8">
        <f t="shared" si="2"/>
        <v>2.176470588235294</v>
      </c>
      <c r="K15" s="15" t="str">
        <f t="shared" si="0"/>
        <v>T.Bình</v>
      </c>
      <c r="L15" s="20" t="str">
        <f t="shared" si="1"/>
        <v>Khá</v>
      </c>
      <c r="M15" s="17"/>
      <c r="N15" s="18"/>
      <c r="O15" s="18"/>
      <c r="P15" s="18"/>
    </row>
    <row r="16" spans="1:16" s="14" customFormat="1" ht="18.75">
      <c r="A16" s="21">
        <v>8</v>
      </c>
      <c r="B16" s="57" t="s">
        <v>207</v>
      </c>
      <c r="C16" s="58" t="s">
        <v>208</v>
      </c>
      <c r="D16" s="15">
        <v>3</v>
      </c>
      <c r="E16" s="15">
        <v>2.5</v>
      </c>
      <c r="F16" s="15">
        <v>3</v>
      </c>
      <c r="G16" s="15">
        <v>2</v>
      </c>
      <c r="H16" s="15">
        <v>3</v>
      </c>
      <c r="I16" s="15">
        <v>1</v>
      </c>
      <c r="J16" s="8">
        <f t="shared" si="2"/>
        <v>2.411764705882353</v>
      </c>
      <c r="K16" s="15" t="str">
        <f t="shared" si="0"/>
        <v>T.Bình</v>
      </c>
      <c r="L16" s="20" t="str">
        <f t="shared" si="1"/>
        <v>Khá</v>
      </c>
      <c r="M16" s="17"/>
      <c r="N16" s="18"/>
      <c r="O16" s="18"/>
      <c r="P16" s="18"/>
    </row>
    <row r="17" spans="1:16" s="14" customFormat="1" ht="18.75">
      <c r="A17" s="21">
        <v>9</v>
      </c>
      <c r="B17" s="59" t="s">
        <v>209</v>
      </c>
      <c r="C17" s="60" t="s">
        <v>208</v>
      </c>
      <c r="D17" s="15">
        <v>2</v>
      </c>
      <c r="E17" s="15">
        <v>2</v>
      </c>
      <c r="F17" s="15">
        <v>1.5</v>
      </c>
      <c r="G17" s="15">
        <v>1.5</v>
      </c>
      <c r="H17" s="72">
        <v>0</v>
      </c>
      <c r="I17" s="72">
        <v>0</v>
      </c>
      <c r="J17" s="8">
        <f t="shared" si="2"/>
        <v>1</v>
      </c>
      <c r="K17" s="15" t="str">
        <f t="shared" si="0"/>
        <v>Yếu</v>
      </c>
      <c r="L17" s="20" t="str">
        <f t="shared" si="1"/>
        <v>T Bình</v>
      </c>
      <c r="M17" s="17"/>
      <c r="N17" s="18"/>
      <c r="O17" s="18"/>
      <c r="P17" s="18"/>
    </row>
    <row r="18" spans="1:16" s="14" customFormat="1" ht="18.75">
      <c r="A18" s="21">
        <v>10</v>
      </c>
      <c r="B18" s="57" t="s">
        <v>210</v>
      </c>
      <c r="C18" s="58" t="s">
        <v>211</v>
      </c>
      <c r="D18" s="15">
        <v>2.5</v>
      </c>
      <c r="E18" s="15">
        <v>3</v>
      </c>
      <c r="F18" s="15">
        <v>2</v>
      </c>
      <c r="G18" s="15">
        <v>1.5</v>
      </c>
      <c r="H18" s="15">
        <v>2.5</v>
      </c>
      <c r="I18" s="15">
        <v>1.5</v>
      </c>
      <c r="J18" s="8">
        <f t="shared" si="2"/>
        <v>2.1176470588235294</v>
      </c>
      <c r="K18" s="15" t="str">
        <f t="shared" si="0"/>
        <v>T.Bình</v>
      </c>
      <c r="L18" s="20" t="str">
        <f t="shared" si="1"/>
        <v>Khá</v>
      </c>
      <c r="M18" s="16"/>
      <c r="N18" s="13"/>
      <c r="O18" s="13"/>
      <c r="P18" s="13"/>
    </row>
    <row r="19" spans="1:16" s="14" customFormat="1" ht="18.75">
      <c r="A19" s="21">
        <v>11</v>
      </c>
      <c r="B19" s="57" t="s">
        <v>205</v>
      </c>
      <c r="C19" s="58" t="s">
        <v>212</v>
      </c>
      <c r="D19" s="15">
        <v>2.5</v>
      </c>
      <c r="E19" s="15">
        <v>2.5</v>
      </c>
      <c r="F19" s="15">
        <v>3</v>
      </c>
      <c r="G19" s="15">
        <v>2</v>
      </c>
      <c r="H19" s="15">
        <v>2</v>
      </c>
      <c r="I19" s="15">
        <v>1</v>
      </c>
      <c r="J19" s="8">
        <f t="shared" si="2"/>
        <v>2.1176470588235294</v>
      </c>
      <c r="K19" s="15" t="str">
        <f t="shared" si="0"/>
        <v>T.Bình</v>
      </c>
      <c r="L19" s="20" t="str">
        <f t="shared" si="1"/>
        <v>Khá</v>
      </c>
      <c r="M19" s="16"/>
      <c r="N19" s="13"/>
      <c r="O19" s="13"/>
      <c r="P19" s="13"/>
    </row>
    <row r="20" spans="1:16" s="14" customFormat="1" ht="18.75">
      <c r="A20" s="21">
        <v>12</v>
      </c>
      <c r="B20" s="57" t="s">
        <v>198</v>
      </c>
      <c r="C20" s="58" t="s">
        <v>213</v>
      </c>
      <c r="D20" s="15">
        <v>2</v>
      </c>
      <c r="E20" s="15">
        <v>1.5</v>
      </c>
      <c r="F20" s="15">
        <v>2.5</v>
      </c>
      <c r="G20" s="15">
        <v>1.5</v>
      </c>
      <c r="H20" s="15">
        <v>1.5</v>
      </c>
      <c r="I20" s="15">
        <v>1.5</v>
      </c>
      <c r="J20" s="8">
        <f t="shared" si="2"/>
        <v>1.7352941176470589</v>
      </c>
      <c r="K20" s="15" t="str">
        <f t="shared" si="0"/>
        <v>Yếu</v>
      </c>
      <c r="L20" s="20" t="str">
        <f t="shared" si="1"/>
        <v>T Bình</v>
      </c>
      <c r="M20" s="16"/>
      <c r="N20" s="13"/>
      <c r="O20" s="13"/>
      <c r="P20" s="13"/>
    </row>
    <row r="21" spans="1:13" s="14" customFormat="1" ht="18.75">
      <c r="A21" s="21">
        <v>13</v>
      </c>
      <c r="B21" s="57" t="s">
        <v>198</v>
      </c>
      <c r="C21" s="58" t="s">
        <v>214</v>
      </c>
      <c r="D21" s="15">
        <v>2</v>
      </c>
      <c r="E21" s="15">
        <v>3</v>
      </c>
      <c r="F21" s="15">
        <v>3</v>
      </c>
      <c r="G21" s="15">
        <v>1</v>
      </c>
      <c r="H21" s="15">
        <v>1.5</v>
      </c>
      <c r="I21" s="15">
        <v>2</v>
      </c>
      <c r="J21" s="8">
        <f t="shared" si="2"/>
        <v>2</v>
      </c>
      <c r="K21" s="15" t="str">
        <f t="shared" si="0"/>
        <v>T.Bình</v>
      </c>
      <c r="L21" s="20" t="str">
        <f t="shared" si="1"/>
        <v>Khá</v>
      </c>
      <c r="M21" s="16"/>
    </row>
    <row r="22" spans="1:13" s="14" customFormat="1" ht="18.75">
      <c r="A22" s="21">
        <v>14</v>
      </c>
      <c r="B22" s="57" t="s">
        <v>215</v>
      </c>
      <c r="C22" s="58" t="s">
        <v>214</v>
      </c>
      <c r="D22" s="15">
        <v>3</v>
      </c>
      <c r="E22" s="15">
        <v>3</v>
      </c>
      <c r="F22" s="15">
        <v>3</v>
      </c>
      <c r="G22" s="15">
        <v>3</v>
      </c>
      <c r="H22" s="15">
        <v>2</v>
      </c>
      <c r="I22" s="15">
        <v>2</v>
      </c>
      <c r="J22" s="8">
        <f t="shared" si="2"/>
        <v>2.588235294117647</v>
      </c>
      <c r="K22" s="15" t="str">
        <f t="shared" si="0"/>
        <v>Khá</v>
      </c>
      <c r="L22" s="20" t="str">
        <f t="shared" si="1"/>
        <v>tốt</v>
      </c>
      <c r="M22" s="16"/>
    </row>
    <row r="23" spans="1:13" s="14" customFormat="1" ht="18.75">
      <c r="A23" s="21">
        <v>15</v>
      </c>
      <c r="B23" s="57" t="s">
        <v>216</v>
      </c>
      <c r="C23" s="58" t="s">
        <v>217</v>
      </c>
      <c r="D23" s="15">
        <v>3</v>
      </c>
      <c r="E23" s="15">
        <v>2.5</v>
      </c>
      <c r="F23" s="15">
        <v>2.5</v>
      </c>
      <c r="G23" s="15">
        <v>2</v>
      </c>
      <c r="H23" s="15">
        <v>2.5</v>
      </c>
      <c r="I23" s="15">
        <v>1</v>
      </c>
      <c r="J23" s="8">
        <f t="shared" si="2"/>
        <v>2.2058823529411766</v>
      </c>
      <c r="K23" s="15" t="str">
        <f t="shared" si="0"/>
        <v>T.Bình</v>
      </c>
      <c r="L23" s="20" t="str">
        <f t="shared" si="1"/>
        <v>Khá</v>
      </c>
      <c r="M23" s="16"/>
    </row>
    <row r="24" spans="1:13" s="14" customFormat="1" ht="19.5" thickBot="1">
      <c r="A24" s="21">
        <v>16</v>
      </c>
      <c r="B24" s="57" t="s">
        <v>218</v>
      </c>
      <c r="C24" s="58" t="s">
        <v>219</v>
      </c>
      <c r="D24" s="15">
        <v>2.5</v>
      </c>
      <c r="E24" s="15">
        <v>2</v>
      </c>
      <c r="F24" s="15">
        <v>3</v>
      </c>
      <c r="G24" s="15">
        <v>3.5</v>
      </c>
      <c r="H24" s="15">
        <v>2.5</v>
      </c>
      <c r="I24" s="15">
        <v>1.5</v>
      </c>
      <c r="J24" s="8">
        <f t="shared" si="2"/>
        <v>2.5294117647058822</v>
      </c>
      <c r="K24" s="15" t="str">
        <f t="shared" si="0"/>
        <v>Khá</v>
      </c>
      <c r="L24" s="20" t="str">
        <f t="shared" si="1"/>
        <v>tốt</v>
      </c>
      <c r="M24" s="16"/>
    </row>
    <row r="25" spans="1:16" ht="19.5" thickTop="1">
      <c r="A25" s="258" t="s">
        <v>0</v>
      </c>
      <c r="B25" s="261" t="s">
        <v>12</v>
      </c>
      <c r="C25" s="261"/>
      <c r="D25" s="277" t="s">
        <v>13</v>
      </c>
      <c r="E25" s="277"/>
      <c r="F25" s="277"/>
      <c r="G25" s="277"/>
      <c r="H25" s="277"/>
      <c r="I25" s="277"/>
      <c r="J25" s="261" t="s">
        <v>14</v>
      </c>
      <c r="K25" s="261" t="s">
        <v>20</v>
      </c>
      <c r="L25" s="261" t="s">
        <v>15</v>
      </c>
      <c r="M25" s="265" t="s">
        <v>21</v>
      </c>
      <c r="N25" s="1"/>
      <c r="O25" s="1"/>
      <c r="P25" s="1"/>
    </row>
    <row r="26" spans="1:16" ht="28.5" customHeight="1">
      <c r="A26" s="259"/>
      <c r="B26" s="262"/>
      <c r="C26" s="262"/>
      <c r="D26" s="28" t="s">
        <v>185</v>
      </c>
      <c r="E26" s="28" t="s">
        <v>194</v>
      </c>
      <c r="F26" s="28" t="s">
        <v>195</v>
      </c>
      <c r="G26" s="28" t="s">
        <v>182</v>
      </c>
      <c r="H26" s="28" t="s">
        <v>196</v>
      </c>
      <c r="I26" s="28" t="s">
        <v>181</v>
      </c>
      <c r="J26" s="262"/>
      <c r="K26" s="262"/>
      <c r="L26" s="262"/>
      <c r="M26" s="276"/>
      <c r="N26" s="1"/>
      <c r="O26" s="1"/>
      <c r="P26" s="1"/>
    </row>
    <row r="27" spans="1:16" ht="18.75">
      <c r="A27" s="259"/>
      <c r="B27" s="262"/>
      <c r="C27" s="262"/>
      <c r="D27" s="71" t="s">
        <v>16</v>
      </c>
      <c r="E27" s="70" t="s">
        <v>16</v>
      </c>
      <c r="F27" s="71" t="s">
        <v>16</v>
      </c>
      <c r="G27" s="71" t="s">
        <v>16</v>
      </c>
      <c r="H27" s="71" t="s">
        <v>16</v>
      </c>
      <c r="I27" s="71" t="s">
        <v>16</v>
      </c>
      <c r="J27" s="262"/>
      <c r="K27" s="262"/>
      <c r="L27" s="262"/>
      <c r="M27" s="276"/>
      <c r="N27" s="1"/>
      <c r="O27" s="1"/>
      <c r="P27" s="1"/>
    </row>
    <row r="28" spans="1:16" ht="18.75">
      <c r="A28" s="260"/>
      <c r="B28" s="263"/>
      <c r="C28" s="263"/>
      <c r="D28" s="39">
        <v>2</v>
      </c>
      <c r="E28" s="39">
        <v>2</v>
      </c>
      <c r="F28" s="39">
        <v>3</v>
      </c>
      <c r="G28" s="39">
        <v>3</v>
      </c>
      <c r="H28" s="40">
        <v>4</v>
      </c>
      <c r="I28" s="40">
        <v>3</v>
      </c>
      <c r="J28" s="262"/>
      <c r="K28" s="262"/>
      <c r="L28" s="262"/>
      <c r="M28" s="276"/>
      <c r="N28" s="1"/>
      <c r="O28" s="1"/>
      <c r="P28" s="1"/>
    </row>
    <row r="29" spans="1:13" s="14" customFormat="1" ht="18.75">
      <c r="A29" s="21">
        <v>17</v>
      </c>
      <c r="B29" s="57" t="s">
        <v>220</v>
      </c>
      <c r="C29" s="58" t="s">
        <v>221</v>
      </c>
      <c r="D29" s="15">
        <v>2</v>
      </c>
      <c r="E29" s="15">
        <v>3</v>
      </c>
      <c r="F29" s="15">
        <v>0</v>
      </c>
      <c r="G29" s="15">
        <v>1</v>
      </c>
      <c r="H29" s="15">
        <v>1</v>
      </c>
      <c r="I29" s="15">
        <v>2</v>
      </c>
      <c r="J29" s="8">
        <f t="shared" si="2"/>
        <v>1.3529411764705883</v>
      </c>
      <c r="K29" s="15" t="str">
        <f t="shared" si="0"/>
        <v>Yếu</v>
      </c>
      <c r="L29" s="20" t="str">
        <f t="shared" si="1"/>
        <v>T Bình</v>
      </c>
      <c r="M29" s="16"/>
    </row>
    <row r="30" spans="1:13" s="14" customFormat="1" ht="18.75">
      <c r="A30" s="21">
        <v>18</v>
      </c>
      <c r="B30" s="57" t="s">
        <v>280</v>
      </c>
      <c r="C30" s="58" t="s">
        <v>222</v>
      </c>
      <c r="D30" s="15">
        <v>3.5</v>
      </c>
      <c r="E30" s="15">
        <v>3</v>
      </c>
      <c r="F30" s="15">
        <v>3</v>
      </c>
      <c r="G30" s="15">
        <v>1.5</v>
      </c>
      <c r="H30" s="15">
        <v>3</v>
      </c>
      <c r="I30" s="15">
        <v>2.5</v>
      </c>
      <c r="J30" s="8">
        <f t="shared" si="2"/>
        <v>2.7058823529411766</v>
      </c>
      <c r="K30" s="15" t="str">
        <f t="shared" si="0"/>
        <v>Khá</v>
      </c>
      <c r="L30" s="20" t="str">
        <f t="shared" si="1"/>
        <v>tốt</v>
      </c>
      <c r="M30" s="16"/>
    </row>
    <row r="31" spans="1:13" s="14" customFormat="1" ht="18.75">
      <c r="A31" s="21">
        <v>19</v>
      </c>
      <c r="B31" s="57" t="s">
        <v>223</v>
      </c>
      <c r="C31" s="58" t="s">
        <v>222</v>
      </c>
      <c r="D31" s="15">
        <v>3</v>
      </c>
      <c r="E31" s="15">
        <v>3</v>
      </c>
      <c r="F31" s="15">
        <v>2.5</v>
      </c>
      <c r="G31" s="15">
        <v>1.5</v>
      </c>
      <c r="H31" s="15">
        <v>3</v>
      </c>
      <c r="I31" s="15">
        <v>1</v>
      </c>
      <c r="J31" s="8">
        <f t="shared" si="2"/>
        <v>2.2941176470588234</v>
      </c>
      <c r="K31" s="15" t="str">
        <f t="shared" si="0"/>
        <v>T.Bình</v>
      </c>
      <c r="L31" s="20" t="str">
        <f t="shared" si="1"/>
        <v>Khá</v>
      </c>
      <c r="M31" s="16"/>
    </row>
    <row r="32" spans="1:13" s="14" customFormat="1" ht="18.75">
      <c r="A32" s="21">
        <v>20</v>
      </c>
      <c r="B32" s="57" t="s">
        <v>224</v>
      </c>
      <c r="C32" s="58" t="s">
        <v>225</v>
      </c>
      <c r="D32" s="15">
        <v>3</v>
      </c>
      <c r="E32" s="15">
        <v>3</v>
      </c>
      <c r="F32" s="15">
        <v>2</v>
      </c>
      <c r="G32" s="15">
        <v>2</v>
      </c>
      <c r="H32" s="15">
        <v>2.5</v>
      </c>
      <c r="I32" s="15">
        <v>1.5</v>
      </c>
      <c r="J32" s="8">
        <f t="shared" si="2"/>
        <v>2.264705882352941</v>
      </c>
      <c r="K32" s="15" t="str">
        <f t="shared" si="0"/>
        <v>T.Bình</v>
      </c>
      <c r="L32" s="20" t="str">
        <f t="shared" si="1"/>
        <v>Khá</v>
      </c>
      <c r="M32" s="16"/>
    </row>
    <row r="33" spans="1:13" s="14" customFormat="1" ht="18.75">
      <c r="A33" s="21">
        <v>21</v>
      </c>
      <c r="B33" s="57" t="s">
        <v>198</v>
      </c>
      <c r="C33" s="58" t="s">
        <v>226</v>
      </c>
      <c r="D33" s="15">
        <v>2.5</v>
      </c>
      <c r="E33" s="15">
        <v>2</v>
      </c>
      <c r="F33" s="15">
        <v>2</v>
      </c>
      <c r="G33" s="15">
        <v>2</v>
      </c>
      <c r="H33" s="15">
        <v>2.5</v>
      </c>
      <c r="I33" s="15">
        <v>1</v>
      </c>
      <c r="J33" s="8">
        <f t="shared" si="2"/>
        <v>2</v>
      </c>
      <c r="K33" s="15" t="str">
        <f t="shared" si="0"/>
        <v>T.Bình</v>
      </c>
      <c r="L33" s="20" t="str">
        <f t="shared" si="1"/>
        <v>Khá</v>
      </c>
      <c r="M33" s="16"/>
    </row>
    <row r="34" spans="1:13" s="14" customFormat="1" ht="18.75">
      <c r="A34" s="21">
        <v>22</v>
      </c>
      <c r="B34" s="57" t="s">
        <v>227</v>
      </c>
      <c r="C34" s="58" t="s">
        <v>228</v>
      </c>
      <c r="D34" s="15">
        <v>2.5</v>
      </c>
      <c r="E34" s="15">
        <v>2</v>
      </c>
      <c r="F34" s="15">
        <v>1</v>
      </c>
      <c r="G34" s="15">
        <v>2</v>
      </c>
      <c r="H34" s="15">
        <v>2</v>
      </c>
      <c r="I34" s="15">
        <v>1</v>
      </c>
      <c r="J34" s="8">
        <f t="shared" si="2"/>
        <v>1.7058823529411764</v>
      </c>
      <c r="K34" s="15" t="str">
        <f t="shared" si="0"/>
        <v>Yếu</v>
      </c>
      <c r="L34" s="20" t="str">
        <f t="shared" si="1"/>
        <v>T Bình</v>
      </c>
      <c r="M34" s="16"/>
    </row>
    <row r="35" spans="1:13" s="14" customFormat="1" ht="18.75">
      <c r="A35" s="21">
        <v>23</v>
      </c>
      <c r="B35" s="57" t="s">
        <v>229</v>
      </c>
      <c r="C35" s="58" t="s">
        <v>230</v>
      </c>
      <c r="D35" s="15">
        <v>3</v>
      </c>
      <c r="E35" s="15">
        <v>3</v>
      </c>
      <c r="F35" s="15">
        <v>3</v>
      </c>
      <c r="G35" s="15">
        <v>2.5</v>
      </c>
      <c r="H35" s="15">
        <v>2</v>
      </c>
      <c r="I35" s="15">
        <v>2.5</v>
      </c>
      <c r="J35" s="8">
        <f t="shared" si="2"/>
        <v>2.588235294117647</v>
      </c>
      <c r="K35" s="15" t="str">
        <f t="shared" si="0"/>
        <v>Khá</v>
      </c>
      <c r="L35" s="20" t="str">
        <f t="shared" si="1"/>
        <v>tốt</v>
      </c>
      <c r="M35" s="17"/>
    </row>
    <row r="36" spans="1:13" s="14" customFormat="1" ht="18.75">
      <c r="A36" s="21">
        <v>24</v>
      </c>
      <c r="B36" s="57" t="s">
        <v>231</v>
      </c>
      <c r="C36" s="58" t="s">
        <v>112</v>
      </c>
      <c r="D36" s="15">
        <v>3</v>
      </c>
      <c r="E36" s="15">
        <v>2.5</v>
      </c>
      <c r="F36" s="15">
        <v>2.5</v>
      </c>
      <c r="G36" s="15">
        <v>2</v>
      </c>
      <c r="H36" s="15">
        <v>3</v>
      </c>
      <c r="I36" s="15">
        <v>1</v>
      </c>
      <c r="J36" s="41">
        <f t="shared" si="2"/>
        <v>2.323529411764706</v>
      </c>
      <c r="K36" s="42" t="str">
        <f t="shared" si="0"/>
        <v>T.Bình</v>
      </c>
      <c r="L36" s="43" t="str">
        <f aca="true" t="shared" si="3" ref="L36:L56">IF(J36&lt;2,"T Bình",IF(J36&lt;2.5,"Khá",IF(J36&lt;4.5,"tốt")))</f>
        <v>Khá</v>
      </c>
      <c r="M36" s="44"/>
    </row>
    <row r="37" spans="1:13" s="14" customFormat="1" ht="18.75">
      <c r="A37" s="21">
        <v>25</v>
      </c>
      <c r="B37" s="57" t="s">
        <v>232</v>
      </c>
      <c r="C37" s="58" t="s">
        <v>233</v>
      </c>
      <c r="D37" s="15">
        <v>2</v>
      </c>
      <c r="E37" s="15">
        <v>3</v>
      </c>
      <c r="F37" s="15">
        <v>2</v>
      </c>
      <c r="G37" s="15">
        <v>1</v>
      </c>
      <c r="H37" s="15">
        <v>2</v>
      </c>
      <c r="I37" s="72">
        <v>0</v>
      </c>
      <c r="J37" s="8">
        <f t="shared" si="2"/>
        <v>1.588235294117647</v>
      </c>
      <c r="K37" s="15" t="str">
        <f t="shared" si="0"/>
        <v>Yếu</v>
      </c>
      <c r="L37" s="20" t="str">
        <f t="shared" si="3"/>
        <v>T Bình</v>
      </c>
      <c r="M37" s="16"/>
    </row>
    <row r="38" spans="1:13" s="14" customFormat="1" ht="18.75">
      <c r="A38" s="21">
        <v>26</v>
      </c>
      <c r="B38" s="57" t="s">
        <v>234</v>
      </c>
      <c r="C38" s="58" t="s">
        <v>235</v>
      </c>
      <c r="D38" s="15">
        <v>3</v>
      </c>
      <c r="E38" s="15">
        <v>3</v>
      </c>
      <c r="F38" s="15">
        <v>3</v>
      </c>
      <c r="G38" s="15">
        <v>2</v>
      </c>
      <c r="H38" s="15">
        <v>2</v>
      </c>
      <c r="I38" s="15">
        <v>2</v>
      </c>
      <c r="J38" s="8">
        <f t="shared" si="2"/>
        <v>2.411764705882353</v>
      </c>
      <c r="K38" s="15" t="str">
        <f t="shared" si="0"/>
        <v>T.Bình</v>
      </c>
      <c r="L38" s="20" t="str">
        <f t="shared" si="3"/>
        <v>Khá</v>
      </c>
      <c r="M38" s="16"/>
    </row>
    <row r="39" spans="1:13" s="14" customFormat="1" ht="18.75">
      <c r="A39" s="21">
        <v>27</v>
      </c>
      <c r="B39" s="57" t="s">
        <v>236</v>
      </c>
      <c r="C39" s="58" t="s">
        <v>237</v>
      </c>
      <c r="D39" s="15">
        <v>3.5</v>
      </c>
      <c r="E39" s="15">
        <v>2.5</v>
      </c>
      <c r="F39" s="15">
        <v>2</v>
      </c>
      <c r="G39" s="15">
        <v>2</v>
      </c>
      <c r="H39" s="15">
        <v>2</v>
      </c>
      <c r="I39" s="15">
        <v>1.5</v>
      </c>
      <c r="J39" s="8">
        <f t="shared" si="2"/>
        <v>2.1470588235294117</v>
      </c>
      <c r="K39" s="15" t="str">
        <f t="shared" si="0"/>
        <v>T.Bình</v>
      </c>
      <c r="L39" s="20" t="str">
        <f t="shared" si="3"/>
        <v>Khá</v>
      </c>
      <c r="M39" s="16"/>
    </row>
    <row r="40" spans="1:13" s="14" customFormat="1" ht="18.75">
      <c r="A40" s="21">
        <v>28</v>
      </c>
      <c r="B40" s="57" t="s">
        <v>238</v>
      </c>
      <c r="C40" s="58" t="s">
        <v>239</v>
      </c>
      <c r="D40" s="72">
        <v>0</v>
      </c>
      <c r="E40" s="72">
        <v>0</v>
      </c>
      <c r="F40" s="75">
        <v>3</v>
      </c>
      <c r="G40" s="72">
        <v>0</v>
      </c>
      <c r="H40" s="72">
        <v>0</v>
      </c>
      <c r="I40" s="15">
        <v>1</v>
      </c>
      <c r="J40" s="8">
        <f t="shared" si="2"/>
        <v>0.7058823529411765</v>
      </c>
      <c r="K40" s="15" t="str">
        <f t="shared" si="0"/>
        <v>Kém</v>
      </c>
      <c r="L40" s="20" t="str">
        <f t="shared" si="3"/>
        <v>T Bình</v>
      </c>
      <c r="M40" s="16"/>
    </row>
    <row r="41" spans="1:13" s="14" customFormat="1" ht="18.75">
      <c r="A41" s="21">
        <v>29</v>
      </c>
      <c r="B41" s="57" t="s">
        <v>197</v>
      </c>
      <c r="C41" s="58" t="s">
        <v>240</v>
      </c>
      <c r="D41" s="15">
        <v>3.5</v>
      </c>
      <c r="E41" s="15">
        <v>3</v>
      </c>
      <c r="F41" s="15">
        <v>2.5</v>
      </c>
      <c r="G41" s="15">
        <v>2</v>
      </c>
      <c r="H41" s="15">
        <v>2</v>
      </c>
      <c r="I41" s="15">
        <v>1</v>
      </c>
      <c r="J41" s="8">
        <f t="shared" si="2"/>
        <v>2.2058823529411766</v>
      </c>
      <c r="K41" s="15" t="str">
        <f t="shared" si="0"/>
        <v>T.Bình</v>
      </c>
      <c r="L41" s="20" t="str">
        <f t="shared" si="3"/>
        <v>Khá</v>
      </c>
      <c r="M41" s="16"/>
    </row>
    <row r="42" spans="1:13" s="14" customFormat="1" ht="18.75">
      <c r="A42" s="21">
        <v>30</v>
      </c>
      <c r="B42" s="57" t="s">
        <v>241</v>
      </c>
      <c r="C42" s="58" t="s">
        <v>242</v>
      </c>
      <c r="D42" s="15">
        <v>3.5</v>
      </c>
      <c r="E42" s="15">
        <v>3</v>
      </c>
      <c r="F42" s="15">
        <v>3</v>
      </c>
      <c r="G42" s="15">
        <v>3.5</v>
      </c>
      <c r="H42" s="15">
        <v>3</v>
      </c>
      <c r="I42" s="15">
        <v>1.5</v>
      </c>
      <c r="J42" s="8">
        <f t="shared" si="2"/>
        <v>2.8823529411764706</v>
      </c>
      <c r="K42" s="15" t="str">
        <f t="shared" si="0"/>
        <v>Khá</v>
      </c>
      <c r="L42" s="20" t="str">
        <f t="shared" si="3"/>
        <v>tốt</v>
      </c>
      <c r="M42" s="16"/>
    </row>
    <row r="43" spans="1:13" s="14" customFormat="1" ht="18.75">
      <c r="A43" s="21">
        <v>31</v>
      </c>
      <c r="B43" s="61" t="s">
        <v>243</v>
      </c>
      <c r="C43" s="62" t="s">
        <v>244</v>
      </c>
      <c r="D43" s="15">
        <v>3.5</v>
      </c>
      <c r="E43" s="15">
        <v>2.5</v>
      </c>
      <c r="F43" s="15">
        <v>2</v>
      </c>
      <c r="G43" s="15">
        <v>2</v>
      </c>
      <c r="H43" s="15">
        <v>1</v>
      </c>
      <c r="I43" s="15">
        <v>2</v>
      </c>
      <c r="J43" s="8">
        <f t="shared" si="2"/>
        <v>2</v>
      </c>
      <c r="K43" s="15" t="str">
        <f t="shared" si="0"/>
        <v>T.Bình</v>
      </c>
      <c r="L43" s="20" t="str">
        <f t="shared" si="3"/>
        <v>Khá</v>
      </c>
      <c r="M43" s="16"/>
    </row>
    <row r="44" spans="1:13" s="14" customFormat="1" ht="18.75">
      <c r="A44" s="21">
        <v>32</v>
      </c>
      <c r="B44" s="57" t="s">
        <v>245</v>
      </c>
      <c r="C44" s="58" t="s">
        <v>246</v>
      </c>
      <c r="D44" s="15">
        <v>3</v>
      </c>
      <c r="E44" s="15">
        <v>3</v>
      </c>
      <c r="F44" s="15">
        <v>2.5</v>
      </c>
      <c r="G44" s="15">
        <v>2.5</v>
      </c>
      <c r="H44" s="15">
        <v>2</v>
      </c>
      <c r="I44" s="15">
        <v>2</v>
      </c>
      <c r="J44" s="8">
        <f t="shared" si="2"/>
        <v>2.411764705882353</v>
      </c>
      <c r="K44" s="15" t="str">
        <f t="shared" si="0"/>
        <v>T.Bình</v>
      </c>
      <c r="L44" s="20" t="str">
        <f t="shared" si="3"/>
        <v>Khá</v>
      </c>
      <c r="M44" s="16"/>
    </row>
    <row r="45" spans="1:13" s="14" customFormat="1" ht="18.75">
      <c r="A45" s="21">
        <v>33</v>
      </c>
      <c r="B45" s="57" t="s">
        <v>247</v>
      </c>
      <c r="C45" s="58" t="s">
        <v>246</v>
      </c>
      <c r="D45" s="15">
        <v>2.5</v>
      </c>
      <c r="E45" s="15">
        <v>3</v>
      </c>
      <c r="F45" s="15">
        <v>2.5</v>
      </c>
      <c r="G45" s="15">
        <v>2</v>
      </c>
      <c r="H45" s="15">
        <v>3</v>
      </c>
      <c r="I45" s="15">
        <v>1.5</v>
      </c>
      <c r="J45" s="8">
        <f t="shared" si="2"/>
        <v>2.411764705882353</v>
      </c>
      <c r="K45" s="15" t="str">
        <f t="shared" si="0"/>
        <v>T.Bình</v>
      </c>
      <c r="L45" s="20" t="str">
        <f t="shared" si="3"/>
        <v>Khá</v>
      </c>
      <c r="M45" s="16"/>
    </row>
    <row r="46" spans="1:13" s="14" customFormat="1" ht="18.75">
      <c r="A46" s="21">
        <v>34</v>
      </c>
      <c r="B46" s="57" t="s">
        <v>248</v>
      </c>
      <c r="C46" s="58" t="s">
        <v>246</v>
      </c>
      <c r="D46" s="15">
        <v>2.5</v>
      </c>
      <c r="E46" s="15">
        <v>2</v>
      </c>
      <c r="F46" s="15">
        <v>1.5</v>
      </c>
      <c r="G46" s="15">
        <v>2</v>
      </c>
      <c r="H46" s="72">
        <v>0</v>
      </c>
      <c r="I46" s="72">
        <v>0</v>
      </c>
      <c r="J46" s="8">
        <f t="shared" si="2"/>
        <v>1.1470588235294117</v>
      </c>
      <c r="K46" s="15" t="str">
        <f t="shared" si="0"/>
        <v>Yếu</v>
      </c>
      <c r="L46" s="20" t="str">
        <f t="shared" si="3"/>
        <v>T Bình</v>
      </c>
      <c r="M46" s="16"/>
    </row>
    <row r="47" spans="1:13" s="14" customFormat="1" ht="18.75">
      <c r="A47" s="21">
        <v>35</v>
      </c>
      <c r="B47" s="57" t="s">
        <v>249</v>
      </c>
      <c r="C47" s="58" t="s">
        <v>250</v>
      </c>
      <c r="D47" s="15">
        <v>2.5</v>
      </c>
      <c r="E47" s="15">
        <v>2</v>
      </c>
      <c r="F47" s="15">
        <v>2</v>
      </c>
      <c r="G47" s="15">
        <v>1.5</v>
      </c>
      <c r="H47" s="15">
        <v>1.5</v>
      </c>
      <c r="I47" s="15">
        <v>1.5</v>
      </c>
      <c r="J47" s="8">
        <f t="shared" si="2"/>
        <v>1.7647058823529411</v>
      </c>
      <c r="K47" s="15" t="str">
        <f t="shared" si="0"/>
        <v>Yếu</v>
      </c>
      <c r="L47" s="20" t="str">
        <f t="shared" si="3"/>
        <v>T Bình</v>
      </c>
      <c r="M47" s="16"/>
    </row>
    <row r="48" spans="1:13" s="14" customFormat="1" ht="19.5" thickBot="1">
      <c r="A48" s="21">
        <v>36</v>
      </c>
      <c r="B48" s="57" t="s">
        <v>251</v>
      </c>
      <c r="C48" s="58" t="s">
        <v>252</v>
      </c>
      <c r="D48" s="15">
        <v>2.5</v>
      </c>
      <c r="E48" s="15">
        <v>2</v>
      </c>
      <c r="F48" s="15">
        <v>3</v>
      </c>
      <c r="G48" s="15">
        <v>1.5</v>
      </c>
      <c r="H48" s="15">
        <v>2</v>
      </c>
      <c r="I48" s="15">
        <v>1</v>
      </c>
      <c r="J48" s="8">
        <f t="shared" si="2"/>
        <v>1.9705882352941178</v>
      </c>
      <c r="K48" s="15" t="str">
        <f t="shared" si="0"/>
        <v>Yếu</v>
      </c>
      <c r="L48" s="20" t="str">
        <f t="shared" si="3"/>
        <v>T Bình</v>
      </c>
      <c r="M48" s="16"/>
    </row>
    <row r="49" spans="1:16" ht="19.5" thickTop="1">
      <c r="A49" s="258" t="s">
        <v>0</v>
      </c>
      <c r="B49" s="261" t="s">
        <v>12</v>
      </c>
      <c r="C49" s="261"/>
      <c r="D49" s="277" t="s">
        <v>13</v>
      </c>
      <c r="E49" s="277"/>
      <c r="F49" s="277"/>
      <c r="G49" s="277"/>
      <c r="H49" s="277"/>
      <c r="I49" s="277"/>
      <c r="J49" s="261" t="s">
        <v>14</v>
      </c>
      <c r="K49" s="261" t="s">
        <v>20</v>
      </c>
      <c r="L49" s="261" t="s">
        <v>15</v>
      </c>
      <c r="M49" s="265" t="s">
        <v>21</v>
      </c>
      <c r="N49" s="1"/>
      <c r="O49" s="1"/>
      <c r="P49" s="1"/>
    </row>
    <row r="50" spans="1:16" ht="28.5" customHeight="1">
      <c r="A50" s="259"/>
      <c r="B50" s="262"/>
      <c r="C50" s="262"/>
      <c r="D50" s="28" t="s">
        <v>185</v>
      </c>
      <c r="E50" s="28" t="s">
        <v>194</v>
      </c>
      <c r="F50" s="28" t="s">
        <v>195</v>
      </c>
      <c r="G50" s="28" t="s">
        <v>182</v>
      </c>
      <c r="H50" s="28" t="s">
        <v>196</v>
      </c>
      <c r="I50" s="28" t="s">
        <v>181</v>
      </c>
      <c r="J50" s="262"/>
      <c r="K50" s="262"/>
      <c r="L50" s="262"/>
      <c r="M50" s="276"/>
      <c r="N50" s="1"/>
      <c r="O50" s="1"/>
      <c r="P50" s="1"/>
    </row>
    <row r="51" spans="1:16" ht="18.75">
      <c r="A51" s="259"/>
      <c r="B51" s="262"/>
      <c r="C51" s="262"/>
      <c r="D51" s="70" t="s">
        <v>16</v>
      </c>
      <c r="E51" s="70" t="s">
        <v>16</v>
      </c>
      <c r="F51" s="70" t="s">
        <v>16</v>
      </c>
      <c r="G51" s="70" t="s">
        <v>16</v>
      </c>
      <c r="H51" s="70" t="s">
        <v>16</v>
      </c>
      <c r="I51" s="38" t="s">
        <v>16</v>
      </c>
      <c r="J51" s="262"/>
      <c r="K51" s="262"/>
      <c r="L51" s="262"/>
      <c r="M51" s="276"/>
      <c r="N51" s="1"/>
      <c r="O51" s="1"/>
      <c r="P51" s="1"/>
    </row>
    <row r="52" spans="1:16" ht="18.75">
      <c r="A52" s="260"/>
      <c r="B52" s="263"/>
      <c r="C52" s="263"/>
      <c r="D52" s="39">
        <v>2</v>
      </c>
      <c r="E52" s="39">
        <v>2</v>
      </c>
      <c r="F52" s="39">
        <v>2</v>
      </c>
      <c r="G52" s="39">
        <v>3</v>
      </c>
      <c r="H52" s="40">
        <v>4</v>
      </c>
      <c r="I52" s="40">
        <v>3</v>
      </c>
      <c r="J52" s="263"/>
      <c r="K52" s="263"/>
      <c r="L52" s="263"/>
      <c r="M52" s="266"/>
      <c r="N52" s="1"/>
      <c r="O52" s="1"/>
      <c r="P52" s="1"/>
    </row>
    <row r="53" spans="1:13" s="14" customFormat="1" ht="18.75">
      <c r="A53" s="21">
        <v>37</v>
      </c>
      <c r="B53" s="57" t="s">
        <v>253</v>
      </c>
      <c r="C53" s="58" t="s">
        <v>254</v>
      </c>
      <c r="D53" s="15">
        <v>2</v>
      </c>
      <c r="E53" s="15">
        <v>2</v>
      </c>
      <c r="F53" s="15">
        <v>2.5</v>
      </c>
      <c r="G53" s="15">
        <v>2</v>
      </c>
      <c r="H53" s="15">
        <v>2</v>
      </c>
      <c r="I53" s="72">
        <v>0</v>
      </c>
      <c r="J53" s="8">
        <f t="shared" si="2"/>
        <v>1.7352941176470589</v>
      </c>
      <c r="K53" s="15" t="str">
        <f t="shared" si="0"/>
        <v>Yếu</v>
      </c>
      <c r="L53" s="20" t="str">
        <f t="shared" si="3"/>
        <v>T Bình</v>
      </c>
      <c r="M53" s="16"/>
    </row>
    <row r="54" spans="1:13" s="14" customFormat="1" ht="18.75">
      <c r="A54" s="21">
        <v>38</v>
      </c>
      <c r="B54" s="57" t="s">
        <v>205</v>
      </c>
      <c r="C54" s="58" t="s">
        <v>255</v>
      </c>
      <c r="D54" s="15">
        <v>2.5</v>
      </c>
      <c r="E54" s="15">
        <v>3</v>
      </c>
      <c r="F54" s="15">
        <v>2.5</v>
      </c>
      <c r="G54" s="15">
        <v>2</v>
      </c>
      <c r="H54" s="15">
        <v>2.5</v>
      </c>
      <c r="I54" s="15">
        <v>1</v>
      </c>
      <c r="J54" s="8">
        <f t="shared" si="2"/>
        <v>2.2058823529411766</v>
      </c>
      <c r="K54" s="15" t="str">
        <f t="shared" si="0"/>
        <v>T.Bình</v>
      </c>
      <c r="L54" s="20" t="str">
        <f t="shared" si="3"/>
        <v>Khá</v>
      </c>
      <c r="M54" s="16"/>
    </row>
    <row r="55" spans="1:13" s="14" customFormat="1" ht="18.75">
      <c r="A55" s="21">
        <v>39</v>
      </c>
      <c r="B55" s="57" t="s">
        <v>249</v>
      </c>
      <c r="C55" s="58" t="s">
        <v>256</v>
      </c>
      <c r="D55" s="15">
        <v>3</v>
      </c>
      <c r="E55" s="15">
        <v>3</v>
      </c>
      <c r="F55" s="15">
        <v>3</v>
      </c>
      <c r="G55" s="15">
        <v>2.5</v>
      </c>
      <c r="H55" s="15">
        <v>3</v>
      </c>
      <c r="I55" s="15">
        <v>1.5</v>
      </c>
      <c r="J55" s="8">
        <f t="shared" si="2"/>
        <v>2.6470588235294117</v>
      </c>
      <c r="K55" s="15" t="str">
        <f t="shared" si="0"/>
        <v>Khá</v>
      </c>
      <c r="L55" s="20" t="str">
        <f t="shared" si="3"/>
        <v>tốt</v>
      </c>
      <c r="M55" s="17"/>
    </row>
    <row r="56" spans="1:13" s="14" customFormat="1" ht="18.75">
      <c r="A56" s="21">
        <v>40</v>
      </c>
      <c r="B56" s="57" t="s">
        <v>257</v>
      </c>
      <c r="C56" s="58" t="s">
        <v>258</v>
      </c>
      <c r="D56" s="15">
        <v>4</v>
      </c>
      <c r="E56" s="15">
        <v>3.5</v>
      </c>
      <c r="F56" s="15">
        <v>3</v>
      </c>
      <c r="G56" s="15">
        <v>3.5</v>
      </c>
      <c r="H56" s="15">
        <v>3.5</v>
      </c>
      <c r="I56" s="15">
        <v>1.5</v>
      </c>
      <c r="J56" s="8">
        <f t="shared" si="2"/>
        <v>3.1176470588235294</v>
      </c>
      <c r="K56" s="15" t="str">
        <f t="shared" si="0"/>
        <v>Khá</v>
      </c>
      <c r="L56" s="20" t="str">
        <f t="shared" si="3"/>
        <v>tốt</v>
      </c>
      <c r="M56" s="16"/>
    </row>
    <row r="57" spans="1:84" s="14" customFormat="1" ht="18.75">
      <c r="A57" s="21">
        <v>41</v>
      </c>
      <c r="B57" s="57" t="s">
        <v>251</v>
      </c>
      <c r="C57" s="58" t="s">
        <v>259</v>
      </c>
      <c r="D57" s="15">
        <v>3.5</v>
      </c>
      <c r="E57" s="15">
        <v>3</v>
      </c>
      <c r="F57" s="15">
        <v>2</v>
      </c>
      <c r="G57" s="15">
        <v>2</v>
      </c>
      <c r="H57" s="15">
        <v>2</v>
      </c>
      <c r="I57" s="15">
        <v>2.5</v>
      </c>
      <c r="J57" s="8">
        <f aca="true" t="shared" si="4" ref="J57:J65">SUMPRODUCT(D57:I57,D$8:I$8)/SUM(D$8:I$8)</f>
        <v>2.3823529411764706</v>
      </c>
      <c r="K57" s="15" t="str">
        <f t="shared" si="0"/>
        <v>T.Bình</v>
      </c>
      <c r="L57" s="20" t="str">
        <f t="shared" si="1"/>
        <v>Khá</v>
      </c>
      <c r="M57" s="1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</row>
    <row r="58" spans="1:84" s="14" customFormat="1" ht="18.75">
      <c r="A58" s="21">
        <v>42</v>
      </c>
      <c r="B58" s="57" t="s">
        <v>260</v>
      </c>
      <c r="C58" s="58" t="s">
        <v>261</v>
      </c>
      <c r="D58" s="15">
        <v>3.5</v>
      </c>
      <c r="E58" s="15">
        <v>3</v>
      </c>
      <c r="F58" s="15">
        <v>2.5</v>
      </c>
      <c r="G58" s="15">
        <v>2</v>
      </c>
      <c r="H58" s="15">
        <v>3</v>
      </c>
      <c r="I58" s="72">
        <v>0</v>
      </c>
      <c r="J58" s="8">
        <f t="shared" si="4"/>
        <v>2.264705882352941</v>
      </c>
      <c r="K58" s="15" t="str">
        <f t="shared" si="0"/>
        <v>T.Bình</v>
      </c>
      <c r="L58" s="20" t="str">
        <f t="shared" si="1"/>
        <v>Khá</v>
      </c>
      <c r="M58" s="16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</row>
    <row r="59" spans="1:84" s="14" customFormat="1" ht="18.75">
      <c r="A59" s="21">
        <v>43</v>
      </c>
      <c r="B59" s="57" t="s">
        <v>262</v>
      </c>
      <c r="C59" s="58" t="s">
        <v>261</v>
      </c>
      <c r="D59" s="15">
        <v>2.5</v>
      </c>
      <c r="E59" s="15">
        <v>3</v>
      </c>
      <c r="F59" s="15">
        <v>2</v>
      </c>
      <c r="G59" s="15">
        <v>2.5</v>
      </c>
      <c r="H59" s="15">
        <v>2</v>
      </c>
      <c r="I59" s="15">
        <v>1.5</v>
      </c>
      <c r="J59" s="8">
        <f t="shared" si="4"/>
        <v>2.176470588235294</v>
      </c>
      <c r="K59" s="15" t="str">
        <f t="shared" si="0"/>
        <v>T.Bình</v>
      </c>
      <c r="L59" s="20" t="str">
        <f t="shared" si="1"/>
        <v>Khá</v>
      </c>
      <c r="M59" s="16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</row>
    <row r="60" spans="1:13" s="14" customFormat="1" ht="18.75">
      <c r="A60" s="21">
        <v>45</v>
      </c>
      <c r="B60" s="57" t="s">
        <v>263</v>
      </c>
      <c r="C60" s="63" t="s">
        <v>264</v>
      </c>
      <c r="D60" s="15">
        <v>2.5</v>
      </c>
      <c r="E60" s="15">
        <v>2</v>
      </c>
      <c r="F60" s="15">
        <v>3</v>
      </c>
      <c r="G60" s="15">
        <v>1</v>
      </c>
      <c r="H60" s="15">
        <v>2</v>
      </c>
      <c r="I60" s="72">
        <v>0</v>
      </c>
      <c r="J60" s="8">
        <f t="shared" si="4"/>
        <v>1.7058823529411764</v>
      </c>
      <c r="K60" s="15" t="str">
        <f t="shared" si="0"/>
        <v>Yếu</v>
      </c>
      <c r="L60" s="20" t="str">
        <f t="shared" si="1"/>
        <v>T Bình</v>
      </c>
      <c r="M60" s="16"/>
    </row>
    <row r="61" spans="1:13" s="14" customFormat="1" ht="18.75">
      <c r="A61" s="21">
        <v>46</v>
      </c>
      <c r="B61" s="64" t="s">
        <v>265</v>
      </c>
      <c r="C61" s="65" t="s">
        <v>258</v>
      </c>
      <c r="D61" s="15">
        <v>3.5</v>
      </c>
      <c r="E61" s="15">
        <v>3.5</v>
      </c>
      <c r="F61" s="15">
        <v>3</v>
      </c>
      <c r="G61" s="15">
        <v>2</v>
      </c>
      <c r="H61" s="15">
        <v>1.5</v>
      </c>
      <c r="I61" s="15">
        <v>1</v>
      </c>
      <c r="J61" s="8">
        <f t="shared" si="4"/>
        <v>2.235294117647059</v>
      </c>
      <c r="K61" s="15" t="str">
        <f t="shared" si="0"/>
        <v>T.Bình</v>
      </c>
      <c r="L61" s="20" t="str">
        <f t="shared" si="1"/>
        <v>Khá</v>
      </c>
      <c r="M61" s="16"/>
    </row>
    <row r="62" spans="1:13" s="14" customFormat="1" ht="18.75">
      <c r="A62" s="21">
        <v>47</v>
      </c>
      <c r="B62" s="64" t="s">
        <v>266</v>
      </c>
      <c r="C62" s="65" t="s">
        <v>267</v>
      </c>
      <c r="D62" s="15">
        <v>2.5</v>
      </c>
      <c r="E62" s="15">
        <v>3</v>
      </c>
      <c r="F62" s="15">
        <v>2.5</v>
      </c>
      <c r="G62" s="15">
        <v>2</v>
      </c>
      <c r="H62" s="15">
        <v>1</v>
      </c>
      <c r="I62" s="15">
        <v>1.5</v>
      </c>
      <c r="J62" s="8">
        <f t="shared" si="4"/>
        <v>1.9411764705882353</v>
      </c>
      <c r="K62" s="15" t="str">
        <f t="shared" si="0"/>
        <v>Yếu</v>
      </c>
      <c r="L62" s="20" t="str">
        <f t="shared" si="1"/>
        <v>T Bình</v>
      </c>
      <c r="M62" s="16"/>
    </row>
    <row r="63" spans="1:13" s="14" customFormat="1" ht="18.75">
      <c r="A63" s="21">
        <v>48</v>
      </c>
      <c r="B63" s="64" t="s">
        <v>266</v>
      </c>
      <c r="C63" s="65" t="s">
        <v>268</v>
      </c>
      <c r="D63" s="15">
        <v>3.5</v>
      </c>
      <c r="E63" s="15">
        <v>3</v>
      </c>
      <c r="F63" s="15">
        <v>3</v>
      </c>
      <c r="G63" s="15">
        <v>2</v>
      </c>
      <c r="H63" s="15">
        <v>3</v>
      </c>
      <c r="I63" s="15">
        <v>1</v>
      </c>
      <c r="J63" s="8">
        <f t="shared" si="4"/>
        <v>2.5294117647058822</v>
      </c>
      <c r="K63" s="15" t="str">
        <f t="shared" si="0"/>
        <v>Khá</v>
      </c>
      <c r="L63" s="20" t="str">
        <f t="shared" si="1"/>
        <v>tốt</v>
      </c>
      <c r="M63" s="16"/>
    </row>
    <row r="64" spans="1:13" s="14" customFormat="1" ht="18.75">
      <c r="A64" s="21">
        <v>49</v>
      </c>
      <c r="B64" s="66" t="s">
        <v>269</v>
      </c>
      <c r="C64" s="67" t="s">
        <v>9</v>
      </c>
      <c r="D64" s="15">
        <v>3</v>
      </c>
      <c r="E64" s="15">
        <v>3</v>
      </c>
      <c r="F64" s="15">
        <v>3</v>
      </c>
      <c r="G64" s="15">
        <v>2</v>
      </c>
      <c r="H64" s="15">
        <v>2.5</v>
      </c>
      <c r="I64" s="15">
        <v>2</v>
      </c>
      <c r="J64" s="8">
        <f t="shared" si="4"/>
        <v>2.5294117647058822</v>
      </c>
      <c r="K64" s="15" t="str">
        <f t="shared" si="0"/>
        <v>Khá</v>
      </c>
      <c r="L64" s="20" t="str">
        <f t="shared" si="1"/>
        <v>tốt</v>
      </c>
      <c r="M64" s="16"/>
    </row>
    <row r="65" spans="1:13" s="14" customFormat="1" ht="18.75">
      <c r="A65" s="24">
        <v>50</v>
      </c>
      <c r="B65" s="68" t="s">
        <v>270</v>
      </c>
      <c r="C65" s="69" t="s">
        <v>259</v>
      </c>
      <c r="D65" s="30">
        <v>3</v>
      </c>
      <c r="E65" s="30">
        <v>3</v>
      </c>
      <c r="F65" s="30">
        <v>3</v>
      </c>
      <c r="G65" s="30">
        <v>2</v>
      </c>
      <c r="H65" s="30">
        <v>2</v>
      </c>
      <c r="I65" s="30">
        <v>1.5</v>
      </c>
      <c r="J65" s="31">
        <f t="shared" si="4"/>
        <v>2.323529411764706</v>
      </c>
      <c r="K65" s="30" t="str">
        <f t="shared" si="0"/>
        <v>T.Bình</v>
      </c>
      <c r="L65" s="32" t="str">
        <f t="shared" si="1"/>
        <v>Khá</v>
      </c>
      <c r="M65" s="52"/>
    </row>
    <row r="66" spans="1:14" ht="18.75">
      <c r="A66" s="1"/>
      <c r="B66" s="1" t="s">
        <v>17</v>
      </c>
      <c r="C66" s="1"/>
      <c r="D66" s="1"/>
      <c r="E66" s="1"/>
      <c r="F66" s="1"/>
      <c r="G66" s="1"/>
      <c r="H66" s="2"/>
      <c r="I66" s="2"/>
      <c r="J66" s="240" t="s">
        <v>18</v>
      </c>
      <c r="K66" s="240"/>
      <c r="L66" s="240"/>
      <c r="M66" s="240"/>
      <c r="N66" s="240"/>
    </row>
    <row r="70" spans="2:13" ht="19.5">
      <c r="B70" s="9" t="s">
        <v>19</v>
      </c>
      <c r="C70" s="9"/>
      <c r="D70" s="9"/>
      <c r="E70" s="9"/>
      <c r="F70" s="9"/>
      <c r="G70" s="9"/>
      <c r="H70" s="10"/>
      <c r="I70" s="10"/>
      <c r="K70" s="241" t="s">
        <v>188</v>
      </c>
      <c r="L70" s="275"/>
      <c r="M70" s="275"/>
    </row>
  </sheetData>
  <mergeCells count="25">
    <mergeCell ref="A1:D1"/>
    <mergeCell ref="F4:J4"/>
    <mergeCell ref="A5:A8"/>
    <mergeCell ref="B5:C8"/>
    <mergeCell ref="D5:I5"/>
    <mergeCell ref="J5:J8"/>
    <mergeCell ref="A49:A52"/>
    <mergeCell ref="B49:C52"/>
    <mergeCell ref="D49:I49"/>
    <mergeCell ref="J49:J52"/>
    <mergeCell ref="K70:M70"/>
    <mergeCell ref="J66:N66"/>
    <mergeCell ref="K5:K8"/>
    <mergeCell ref="L5:L8"/>
    <mergeCell ref="M5:M8"/>
    <mergeCell ref="K49:K52"/>
    <mergeCell ref="L49:L52"/>
    <mergeCell ref="M49:M52"/>
    <mergeCell ref="K25:K28"/>
    <mergeCell ref="L25:L28"/>
    <mergeCell ref="M25:M28"/>
    <mergeCell ref="A25:A28"/>
    <mergeCell ref="B25:C28"/>
    <mergeCell ref="D25:I25"/>
    <mergeCell ref="J25:J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E20" sqref="E20"/>
    </sheetView>
  </sheetViews>
  <sheetFormatPr defaultColWidth="9.140625" defaultRowHeight="12.75"/>
  <cols>
    <col min="1" max="1" width="5.8515625" style="0" customWidth="1"/>
    <col min="2" max="2" width="15.421875" style="0" customWidth="1"/>
    <col min="3" max="3" width="7.7109375" style="0" customWidth="1"/>
    <col min="4" max="4" width="8.421875" style="0" customWidth="1"/>
    <col min="5" max="5" width="6.421875" style="0" customWidth="1"/>
    <col min="7" max="7" width="8.28125" style="0" customWidth="1"/>
    <col min="8" max="8" width="7.8515625" style="0" customWidth="1"/>
    <col min="9" max="9" width="8.28125" style="0" customWidth="1"/>
    <col min="10" max="10" width="16.7109375" style="0" customWidth="1"/>
    <col min="11" max="11" width="17.140625" style="0" customWidth="1"/>
    <col min="12" max="12" width="13.140625" style="0" customWidth="1"/>
  </cols>
  <sheetData>
    <row r="1" spans="1:15" ht="18.75">
      <c r="A1" s="256" t="s">
        <v>10</v>
      </c>
      <c r="B1" s="256"/>
      <c r="C1" s="256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17.25" customHeight="1">
      <c r="A2" s="3" t="s">
        <v>11</v>
      </c>
      <c r="B2" s="3"/>
      <c r="C2" s="3"/>
      <c r="D2" s="1"/>
      <c r="E2" s="1"/>
      <c r="F2" s="2"/>
      <c r="G2" s="2"/>
      <c r="H2" s="2"/>
      <c r="I2" s="2"/>
      <c r="J2" s="1"/>
      <c r="K2" s="1"/>
      <c r="L2" s="1"/>
      <c r="M2" s="1"/>
      <c r="N2" s="1"/>
      <c r="O2" s="1"/>
    </row>
    <row r="3" spans="1:15" ht="18.75">
      <c r="A3" s="1"/>
      <c r="B3" s="4"/>
      <c r="C3" s="231" t="s">
        <v>343</v>
      </c>
      <c r="D3" s="231"/>
      <c r="E3" s="231"/>
      <c r="F3" s="231"/>
      <c r="G3" s="231"/>
      <c r="H3" s="231"/>
      <c r="I3" s="231"/>
      <c r="J3" s="231"/>
      <c r="K3" s="231"/>
      <c r="L3" s="231"/>
      <c r="M3" s="1"/>
      <c r="N3" s="1"/>
      <c r="O3" s="1"/>
    </row>
    <row r="4" spans="1:15" ht="19.5" thickBot="1">
      <c r="A4" s="1"/>
      <c r="B4" s="6"/>
      <c r="C4" s="6"/>
      <c r="D4" s="6"/>
      <c r="E4" s="257"/>
      <c r="F4" s="257"/>
      <c r="G4" s="257"/>
      <c r="H4" s="257"/>
      <c r="I4" s="257"/>
      <c r="J4" s="257"/>
      <c r="K4" s="6"/>
      <c r="L4" s="6"/>
      <c r="M4" s="1"/>
      <c r="N4" s="1"/>
      <c r="O4" s="1"/>
    </row>
    <row r="5" spans="1:15" ht="19.5" thickTop="1">
      <c r="A5" s="244" t="s">
        <v>0</v>
      </c>
      <c r="B5" s="246" t="s">
        <v>12</v>
      </c>
      <c r="C5" s="246"/>
      <c r="D5" s="282"/>
      <c r="E5" s="282"/>
      <c r="F5" s="282"/>
      <c r="G5" s="282"/>
      <c r="H5" s="282"/>
      <c r="I5" s="282"/>
      <c r="J5" s="283" t="s">
        <v>282</v>
      </c>
      <c r="K5" s="246" t="s">
        <v>283</v>
      </c>
      <c r="L5" s="248" t="s">
        <v>21</v>
      </c>
      <c r="M5" s="1"/>
      <c r="N5" s="1"/>
      <c r="O5" s="1"/>
    </row>
    <row r="6" spans="1:15" ht="28.5" customHeight="1">
      <c r="A6" s="281"/>
      <c r="B6" s="279"/>
      <c r="C6" s="279"/>
      <c r="D6" s="131" t="s">
        <v>278</v>
      </c>
      <c r="E6" s="131" t="s">
        <v>279</v>
      </c>
      <c r="F6" s="131" t="s">
        <v>192</v>
      </c>
      <c r="G6" s="131" t="s">
        <v>281</v>
      </c>
      <c r="H6" s="131" t="s">
        <v>191</v>
      </c>
      <c r="I6" s="131" t="s">
        <v>193</v>
      </c>
      <c r="J6" s="279"/>
      <c r="K6" s="279"/>
      <c r="L6" s="280"/>
      <c r="M6" s="1"/>
      <c r="N6" s="1"/>
      <c r="O6" s="1"/>
    </row>
    <row r="7" spans="1:15" ht="18.75">
      <c r="A7" s="281"/>
      <c r="B7" s="279"/>
      <c r="C7" s="279"/>
      <c r="D7" s="132" t="s">
        <v>16</v>
      </c>
      <c r="E7" s="132" t="s">
        <v>16</v>
      </c>
      <c r="F7" s="132" t="s">
        <v>16</v>
      </c>
      <c r="G7" s="132" t="s">
        <v>16</v>
      </c>
      <c r="H7" s="132" t="s">
        <v>16</v>
      </c>
      <c r="I7" s="132" t="s">
        <v>16</v>
      </c>
      <c r="J7" s="279"/>
      <c r="K7" s="279"/>
      <c r="L7" s="280"/>
      <c r="M7" s="1"/>
      <c r="N7" s="1"/>
      <c r="O7" s="1"/>
    </row>
    <row r="8" spans="1:15" ht="18.75">
      <c r="A8" s="245"/>
      <c r="B8" s="247"/>
      <c r="C8" s="247"/>
      <c r="D8" s="40">
        <v>2</v>
      </c>
      <c r="E8" s="40">
        <v>3</v>
      </c>
      <c r="F8" s="40">
        <v>2</v>
      </c>
      <c r="G8" s="40">
        <v>2</v>
      </c>
      <c r="H8" s="40">
        <v>2</v>
      </c>
      <c r="I8" s="40">
        <v>2</v>
      </c>
      <c r="J8" s="247"/>
      <c r="K8" s="247"/>
      <c r="L8" s="249"/>
      <c r="M8" s="1"/>
      <c r="N8" s="1"/>
      <c r="O8" s="1"/>
    </row>
    <row r="9" spans="1:15" s="14" customFormat="1" ht="16.5">
      <c r="A9" s="146">
        <v>1</v>
      </c>
      <c r="B9" s="147" t="s">
        <v>35</v>
      </c>
      <c r="C9" s="148" t="s">
        <v>36</v>
      </c>
      <c r="D9" s="149"/>
      <c r="E9" s="149"/>
      <c r="F9" s="149"/>
      <c r="G9" s="150" t="s">
        <v>284</v>
      </c>
      <c r="H9" s="150" t="s">
        <v>284</v>
      </c>
      <c r="I9" s="149"/>
      <c r="J9" s="151">
        <v>4</v>
      </c>
      <c r="K9" s="152">
        <v>400</v>
      </c>
      <c r="L9" s="153"/>
      <c r="M9" s="13"/>
      <c r="N9" s="13"/>
      <c r="O9" s="13"/>
    </row>
    <row r="10" spans="1:12" ht="16.5">
      <c r="A10" s="77">
        <v>2</v>
      </c>
      <c r="B10" s="22" t="s">
        <v>37</v>
      </c>
      <c r="C10" s="23" t="s">
        <v>38</v>
      </c>
      <c r="D10" s="93" t="s">
        <v>287</v>
      </c>
      <c r="E10" s="75"/>
      <c r="F10" s="93" t="s">
        <v>287</v>
      </c>
      <c r="G10" s="93" t="s">
        <v>284</v>
      </c>
      <c r="H10" s="75"/>
      <c r="I10" s="75"/>
      <c r="J10" s="133">
        <v>6</v>
      </c>
      <c r="K10" s="134">
        <v>520</v>
      </c>
      <c r="L10" s="135"/>
    </row>
    <row r="11" spans="1:12" ht="16.5">
      <c r="A11" s="146">
        <v>3</v>
      </c>
      <c r="B11" s="22" t="s">
        <v>39</v>
      </c>
      <c r="C11" s="23" t="s">
        <v>40</v>
      </c>
      <c r="D11" s="75"/>
      <c r="E11" s="75"/>
      <c r="F11" s="93" t="s">
        <v>287</v>
      </c>
      <c r="G11" s="75"/>
      <c r="H11" s="75"/>
      <c r="I11" s="75"/>
      <c r="J11" s="133">
        <v>2</v>
      </c>
      <c r="K11" s="134">
        <v>160</v>
      </c>
      <c r="L11" s="135"/>
    </row>
    <row r="12" spans="1:12" ht="16.5">
      <c r="A12" s="77">
        <v>4</v>
      </c>
      <c r="B12" s="22" t="s">
        <v>51</v>
      </c>
      <c r="C12" s="23" t="s">
        <v>50</v>
      </c>
      <c r="D12" s="75"/>
      <c r="E12" s="75"/>
      <c r="F12" s="93"/>
      <c r="G12" s="75" t="s">
        <v>287</v>
      </c>
      <c r="H12" s="75"/>
      <c r="I12" s="75"/>
      <c r="J12" s="133">
        <v>2</v>
      </c>
      <c r="K12" s="134">
        <v>160</v>
      </c>
      <c r="L12" s="135"/>
    </row>
    <row r="13" spans="1:12" ht="16.5">
      <c r="A13" s="146">
        <v>5</v>
      </c>
      <c r="B13" s="22" t="s">
        <v>335</v>
      </c>
      <c r="C13" s="23" t="s">
        <v>334</v>
      </c>
      <c r="D13" s="75"/>
      <c r="E13" s="75" t="s">
        <v>287</v>
      </c>
      <c r="F13" s="93"/>
      <c r="G13" s="75"/>
      <c r="H13" s="75"/>
      <c r="I13" s="75"/>
      <c r="J13" s="133">
        <v>3</v>
      </c>
      <c r="K13" s="134">
        <v>240</v>
      </c>
      <c r="L13" s="135"/>
    </row>
    <row r="14" spans="1:12" ht="16.5">
      <c r="A14" s="77">
        <v>6</v>
      </c>
      <c r="B14" s="22" t="s">
        <v>56</v>
      </c>
      <c r="C14" s="23" t="s">
        <v>55</v>
      </c>
      <c r="D14" s="75"/>
      <c r="E14" s="75"/>
      <c r="F14" s="93" t="s">
        <v>287</v>
      </c>
      <c r="G14" s="93" t="s">
        <v>287</v>
      </c>
      <c r="H14" s="81"/>
      <c r="I14" s="81"/>
      <c r="J14" s="133">
        <v>4</v>
      </c>
      <c r="K14" s="134">
        <v>320</v>
      </c>
      <c r="L14" s="135"/>
    </row>
    <row r="15" spans="1:12" ht="16.5">
      <c r="A15" s="146">
        <v>7</v>
      </c>
      <c r="B15" s="22" t="s">
        <v>367</v>
      </c>
      <c r="C15" s="23" t="s">
        <v>299</v>
      </c>
      <c r="D15" s="75"/>
      <c r="E15" s="75"/>
      <c r="F15" s="93"/>
      <c r="G15" s="93" t="s">
        <v>287</v>
      </c>
      <c r="H15" s="81"/>
      <c r="I15" s="81"/>
      <c r="J15" s="133">
        <v>2</v>
      </c>
      <c r="K15" s="134">
        <v>160</v>
      </c>
      <c r="L15" s="135"/>
    </row>
    <row r="16" spans="1:12" ht="16.5">
      <c r="A16" s="77">
        <v>8</v>
      </c>
      <c r="B16" s="22" t="s">
        <v>338</v>
      </c>
      <c r="C16" s="23" t="s">
        <v>66</v>
      </c>
      <c r="D16" s="75"/>
      <c r="E16" s="75" t="s">
        <v>287</v>
      </c>
      <c r="F16" s="93"/>
      <c r="G16" s="93"/>
      <c r="H16" s="81"/>
      <c r="I16" s="81"/>
      <c r="J16" s="133">
        <v>3</v>
      </c>
      <c r="K16" s="134">
        <v>240</v>
      </c>
      <c r="L16" s="135"/>
    </row>
    <row r="17" spans="1:12" ht="16.5">
      <c r="A17" s="146">
        <v>9</v>
      </c>
      <c r="B17" s="22" t="s">
        <v>336</v>
      </c>
      <c r="C17" s="23" t="s">
        <v>337</v>
      </c>
      <c r="D17" s="75"/>
      <c r="E17" s="75" t="s">
        <v>287</v>
      </c>
      <c r="F17" s="93"/>
      <c r="G17" s="93"/>
      <c r="H17" s="81"/>
      <c r="I17" s="81"/>
      <c r="J17" s="133">
        <v>3</v>
      </c>
      <c r="K17" s="134">
        <v>240</v>
      </c>
      <c r="L17" s="135"/>
    </row>
    <row r="18" spans="1:12" ht="16.5">
      <c r="A18" s="77">
        <v>12</v>
      </c>
      <c r="B18" s="22" t="s">
        <v>341</v>
      </c>
      <c r="C18" s="23" t="s">
        <v>94</v>
      </c>
      <c r="D18" s="75"/>
      <c r="E18" s="75" t="s">
        <v>287</v>
      </c>
      <c r="F18" s="75"/>
      <c r="G18" s="75"/>
      <c r="H18" s="75"/>
      <c r="I18" s="93"/>
      <c r="J18" s="133">
        <v>3</v>
      </c>
      <c r="K18" s="134">
        <v>240</v>
      </c>
      <c r="L18" s="135"/>
    </row>
    <row r="19" spans="1:12" ht="16.5">
      <c r="A19" s="146">
        <v>13</v>
      </c>
      <c r="B19" s="22" t="s">
        <v>339</v>
      </c>
      <c r="C19" s="23" t="s">
        <v>340</v>
      </c>
      <c r="D19" s="75"/>
      <c r="E19" s="75" t="s">
        <v>287</v>
      </c>
      <c r="F19" s="75"/>
      <c r="G19" s="93"/>
      <c r="H19" s="81"/>
      <c r="I19" s="81"/>
      <c r="J19" s="133">
        <v>3</v>
      </c>
      <c r="K19" s="134">
        <v>240</v>
      </c>
      <c r="L19" s="135"/>
    </row>
    <row r="20" spans="1:12" ht="16.5">
      <c r="A20" s="77">
        <v>14</v>
      </c>
      <c r="B20" s="25" t="s">
        <v>111</v>
      </c>
      <c r="C20" s="26" t="s">
        <v>112</v>
      </c>
      <c r="D20" s="82"/>
      <c r="E20" s="82"/>
      <c r="F20" s="82"/>
      <c r="G20" s="94" t="s">
        <v>284</v>
      </c>
      <c r="H20" s="83"/>
      <c r="I20" s="83"/>
      <c r="J20" s="141">
        <v>2</v>
      </c>
      <c r="K20" s="142">
        <v>200</v>
      </c>
      <c r="L20" s="143"/>
    </row>
    <row r="21" spans="1:12" ht="17.25" thickBot="1">
      <c r="A21" s="136"/>
      <c r="B21" s="144" t="s">
        <v>342</v>
      </c>
      <c r="C21" s="145"/>
      <c r="D21" s="137"/>
      <c r="E21" s="137"/>
      <c r="F21" s="137"/>
      <c r="G21" s="137"/>
      <c r="H21" s="137"/>
      <c r="I21" s="137"/>
      <c r="J21" s="138">
        <f>SUM(J9:J20)</f>
        <v>37</v>
      </c>
      <c r="K21" s="139">
        <f>SUM(K9:K20)</f>
        <v>3120</v>
      </c>
      <c r="L21" s="140"/>
    </row>
    <row r="22" ht="13.5" thickTop="1"/>
    <row r="23" spans="1:12" ht="18.75">
      <c r="A23" s="1"/>
      <c r="B23" s="1" t="s">
        <v>17</v>
      </c>
      <c r="C23" s="1"/>
      <c r="D23" s="1"/>
      <c r="E23" s="1"/>
      <c r="F23" s="1"/>
      <c r="G23" s="1"/>
      <c r="H23" s="240" t="s">
        <v>18</v>
      </c>
      <c r="I23" s="240"/>
      <c r="J23" s="240"/>
      <c r="K23" s="240"/>
      <c r="L23" s="240"/>
    </row>
    <row r="24" spans="1:7" ht="18.75">
      <c r="A24" s="1"/>
      <c r="B24" s="1"/>
      <c r="C24" s="1"/>
      <c r="D24" s="1"/>
      <c r="E24" s="1"/>
      <c r="F24" s="1"/>
      <c r="G24" s="1"/>
    </row>
    <row r="25" spans="1:7" ht="18.75">
      <c r="A25" s="1"/>
      <c r="B25" s="1"/>
      <c r="C25" s="1"/>
      <c r="D25" s="1"/>
      <c r="E25" s="1"/>
      <c r="F25" s="1"/>
      <c r="G25" s="1"/>
    </row>
    <row r="26" spans="1:7" ht="19.5">
      <c r="A26" s="1"/>
      <c r="B26" s="9" t="s">
        <v>19</v>
      </c>
      <c r="C26" s="9"/>
      <c r="D26" s="9"/>
      <c r="E26" s="9"/>
      <c r="F26" s="9"/>
      <c r="G26" s="9"/>
    </row>
    <row r="27" spans="2:11" ht="19.5">
      <c r="B27" s="9"/>
      <c r="C27" s="9"/>
      <c r="D27" s="9"/>
      <c r="E27" s="9"/>
      <c r="F27" s="9"/>
      <c r="G27" s="9"/>
      <c r="I27" s="241" t="s">
        <v>188</v>
      </c>
      <c r="J27" s="275"/>
      <c r="K27" s="275"/>
    </row>
  </sheetData>
  <mergeCells count="11">
    <mergeCell ref="A1:C1"/>
    <mergeCell ref="E4:J4"/>
    <mergeCell ref="A5:A8"/>
    <mergeCell ref="B5:C8"/>
    <mergeCell ref="D5:I5"/>
    <mergeCell ref="J5:J8"/>
    <mergeCell ref="C3:L3"/>
    <mergeCell ref="H23:L23"/>
    <mergeCell ref="I27:K27"/>
    <mergeCell ref="K5:K8"/>
    <mergeCell ref="L5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25">
      <selection activeCell="B28" sqref="B28:M32"/>
    </sheetView>
  </sheetViews>
  <sheetFormatPr defaultColWidth="9.140625" defaultRowHeight="12.75"/>
  <cols>
    <col min="1" max="1" width="6.140625" style="0" customWidth="1"/>
    <col min="2" max="2" width="16.8515625" style="0" customWidth="1"/>
  </cols>
  <sheetData>
    <row r="1" spans="1:16" ht="18.75">
      <c r="A1" s="256" t="s">
        <v>10</v>
      </c>
      <c r="B1" s="256"/>
      <c r="C1" s="256"/>
      <c r="D1" s="256"/>
      <c r="E1" s="1"/>
      <c r="F1" s="1"/>
      <c r="G1" s="2"/>
      <c r="H1" s="2"/>
      <c r="I1" s="2"/>
      <c r="J1" s="1"/>
      <c r="K1" s="1"/>
      <c r="L1" s="1"/>
      <c r="M1" s="1"/>
      <c r="N1" s="1"/>
      <c r="O1" s="1"/>
      <c r="P1" s="1"/>
    </row>
    <row r="2" spans="1:16" ht="17.25" customHeight="1">
      <c r="A2" s="3" t="s">
        <v>11</v>
      </c>
      <c r="B2" s="3"/>
      <c r="C2" s="3"/>
      <c r="D2" s="3"/>
      <c r="E2" s="1"/>
      <c r="F2" s="1"/>
      <c r="G2" s="2"/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1"/>
      <c r="B3" s="4"/>
      <c r="C3" s="4"/>
      <c r="D3" s="4"/>
      <c r="E3" s="4"/>
      <c r="F3" s="5" t="s">
        <v>291</v>
      </c>
      <c r="G3" s="5"/>
      <c r="H3" s="5"/>
      <c r="I3" s="5"/>
      <c r="J3" s="4"/>
      <c r="K3" s="4"/>
      <c r="L3" s="4"/>
      <c r="M3" s="4"/>
      <c r="N3" s="1"/>
      <c r="O3" s="1"/>
      <c r="P3" s="1"/>
    </row>
    <row r="4" spans="1:16" ht="19.5" thickBot="1">
      <c r="A4" s="1"/>
      <c r="B4" s="6"/>
      <c r="C4" s="6"/>
      <c r="D4" s="6"/>
      <c r="E4" s="6"/>
      <c r="F4" s="257" t="s">
        <v>276</v>
      </c>
      <c r="G4" s="257"/>
      <c r="H4" s="257"/>
      <c r="I4" s="257"/>
      <c r="J4" s="257"/>
      <c r="K4" s="6"/>
      <c r="L4" s="6"/>
      <c r="M4" s="6"/>
      <c r="N4" s="1"/>
      <c r="O4" s="1"/>
      <c r="P4" s="1"/>
    </row>
    <row r="5" spans="1:16" ht="19.5" thickTop="1">
      <c r="A5" s="258" t="s">
        <v>0</v>
      </c>
      <c r="B5" s="261" t="s">
        <v>12</v>
      </c>
      <c r="C5" s="261"/>
      <c r="D5" s="277" t="s">
        <v>13</v>
      </c>
      <c r="E5" s="277"/>
      <c r="F5" s="277"/>
      <c r="G5" s="277"/>
      <c r="H5" s="277"/>
      <c r="I5" s="277"/>
      <c r="J5" s="261" t="s">
        <v>14</v>
      </c>
      <c r="K5" s="261" t="s">
        <v>20</v>
      </c>
      <c r="L5" s="261" t="s">
        <v>15</v>
      </c>
      <c r="M5" s="265" t="s">
        <v>21</v>
      </c>
      <c r="N5" s="1"/>
      <c r="O5" s="1"/>
      <c r="P5" s="1"/>
    </row>
    <row r="6" spans="1:16" ht="28.5" customHeight="1">
      <c r="A6" s="259"/>
      <c r="B6" s="262"/>
      <c r="C6" s="262"/>
      <c r="D6" s="28" t="s">
        <v>293</v>
      </c>
      <c r="E6" s="28" t="s">
        <v>304</v>
      </c>
      <c r="F6" s="28" t="s">
        <v>326</v>
      </c>
      <c r="G6" s="28" t="s">
        <v>327</v>
      </c>
      <c r="H6" s="28" t="s">
        <v>328</v>
      </c>
      <c r="I6" s="28" t="s">
        <v>329</v>
      </c>
      <c r="J6" s="262"/>
      <c r="K6" s="262"/>
      <c r="L6" s="262"/>
      <c r="M6" s="276"/>
      <c r="N6" s="1"/>
      <c r="O6" s="1"/>
      <c r="P6" s="1"/>
    </row>
    <row r="7" spans="1:16" ht="18.75">
      <c r="A7" s="259"/>
      <c r="B7" s="262"/>
      <c r="C7" s="262"/>
      <c r="D7" s="70" t="s">
        <v>16</v>
      </c>
      <c r="E7" s="70" t="s">
        <v>16</v>
      </c>
      <c r="F7" s="70" t="s">
        <v>16</v>
      </c>
      <c r="G7" s="70" t="s">
        <v>16</v>
      </c>
      <c r="H7" s="70" t="s">
        <v>16</v>
      </c>
      <c r="I7" s="70" t="s">
        <v>16</v>
      </c>
      <c r="J7" s="262"/>
      <c r="K7" s="262"/>
      <c r="L7" s="262"/>
      <c r="M7" s="276"/>
      <c r="N7" s="1"/>
      <c r="O7" s="1"/>
      <c r="P7" s="1"/>
    </row>
    <row r="8" spans="1:16" ht="18.75">
      <c r="A8" s="260"/>
      <c r="B8" s="263"/>
      <c r="C8" s="263"/>
      <c r="D8" s="39">
        <v>2</v>
      </c>
      <c r="E8" s="39">
        <v>3</v>
      </c>
      <c r="F8" s="39">
        <v>2</v>
      </c>
      <c r="G8" s="40">
        <v>3</v>
      </c>
      <c r="H8" s="40">
        <v>2</v>
      </c>
      <c r="I8" s="40">
        <v>2</v>
      </c>
      <c r="J8" s="262"/>
      <c r="K8" s="262"/>
      <c r="L8" s="262"/>
      <c r="M8" s="276"/>
      <c r="N8" s="1"/>
      <c r="O8" s="1"/>
      <c r="P8" s="1"/>
    </row>
    <row r="9" spans="1:16" s="14" customFormat="1" ht="18.75">
      <c r="A9" s="35">
        <v>1</v>
      </c>
      <c r="B9" s="36" t="s">
        <v>292</v>
      </c>
      <c r="C9" s="37" t="s">
        <v>36</v>
      </c>
      <c r="D9" s="11">
        <v>3.5</v>
      </c>
      <c r="E9" s="11">
        <v>3.5</v>
      </c>
      <c r="F9" s="11">
        <v>3.5</v>
      </c>
      <c r="G9" s="80">
        <v>3.5</v>
      </c>
      <c r="H9" s="80">
        <v>3.5</v>
      </c>
      <c r="I9" s="80">
        <v>2.5</v>
      </c>
      <c r="J9" s="7">
        <f aca="true" t="shared" si="0" ref="J9:J26">SUMPRODUCT(D9:I9,D$8:I$8)/SUM(D$8:I$8)</f>
        <v>3.357142857142857</v>
      </c>
      <c r="K9" s="11" t="str">
        <f aca="true" t="shared" si="1" ref="K9:K26">IF(J9="","",IF(J9&lt;1,"Kém",IF(J9&lt;2,"Yếu",IF(J9&lt;2.5,"T.Bình",IF(J9&lt;3.2,"Khá",IF(J9&lt;3.6,"Giỏi","Xuất sắc"))))))</f>
        <v>Giỏi</v>
      </c>
      <c r="L9" s="19" t="str">
        <f aca="true" t="shared" si="2" ref="L9:L26">IF(J9&lt;2,"T Bình",IF(J9&lt;2.5,"Khá",IF(J9&lt;4.5,"tốt")))</f>
        <v>tốt</v>
      </c>
      <c r="M9" s="12"/>
      <c r="N9" s="13"/>
      <c r="O9" s="13"/>
      <c r="P9" s="13"/>
    </row>
    <row r="10" spans="1:13" s="14" customFormat="1" ht="18.75">
      <c r="A10" s="21">
        <v>2</v>
      </c>
      <c r="B10" s="22" t="s">
        <v>294</v>
      </c>
      <c r="C10" s="23" t="s">
        <v>295</v>
      </c>
      <c r="D10" s="15">
        <v>3</v>
      </c>
      <c r="E10" s="75">
        <v>3</v>
      </c>
      <c r="F10" s="15">
        <v>3</v>
      </c>
      <c r="G10" s="75">
        <v>3</v>
      </c>
      <c r="H10" s="72"/>
      <c r="I10" s="75">
        <v>3</v>
      </c>
      <c r="J10" s="8">
        <f t="shared" si="0"/>
        <v>2.5714285714285716</v>
      </c>
      <c r="K10" s="15" t="str">
        <f t="shared" si="1"/>
        <v>Khá</v>
      </c>
      <c r="L10" s="20" t="str">
        <f t="shared" si="2"/>
        <v>tốt</v>
      </c>
      <c r="M10" s="16"/>
    </row>
    <row r="11" spans="1:16" s="14" customFormat="1" ht="18.75">
      <c r="A11" s="21">
        <v>3</v>
      </c>
      <c r="B11" s="22" t="s">
        <v>296</v>
      </c>
      <c r="C11" s="23" t="s">
        <v>297</v>
      </c>
      <c r="D11" s="15">
        <v>3.5</v>
      </c>
      <c r="E11" s="75">
        <v>3.5</v>
      </c>
      <c r="F11" s="15">
        <v>3</v>
      </c>
      <c r="G11" s="75">
        <v>3.5</v>
      </c>
      <c r="H11" s="72"/>
      <c r="I11" s="72"/>
      <c r="J11" s="8">
        <f t="shared" si="0"/>
        <v>2.4285714285714284</v>
      </c>
      <c r="K11" s="15" t="str">
        <f t="shared" si="1"/>
        <v>T.Bình</v>
      </c>
      <c r="L11" s="20" t="str">
        <f t="shared" si="2"/>
        <v>Khá</v>
      </c>
      <c r="M11" s="16"/>
      <c r="N11" s="13"/>
      <c r="O11" s="13"/>
      <c r="P11" s="13"/>
    </row>
    <row r="12" spans="1:16" s="14" customFormat="1" ht="18.75">
      <c r="A12" s="21">
        <v>4</v>
      </c>
      <c r="B12" s="22" t="s">
        <v>298</v>
      </c>
      <c r="C12" s="23" t="s">
        <v>299</v>
      </c>
      <c r="D12" s="15">
        <v>3.5</v>
      </c>
      <c r="E12" s="15">
        <v>3.5</v>
      </c>
      <c r="F12" s="15">
        <v>3.5</v>
      </c>
      <c r="G12" s="75">
        <v>4</v>
      </c>
      <c r="H12" s="75">
        <v>4.5</v>
      </c>
      <c r="I12" s="75">
        <v>3</v>
      </c>
      <c r="J12" s="8">
        <f t="shared" si="0"/>
        <v>3.6785714285714284</v>
      </c>
      <c r="K12" s="15" t="str">
        <f t="shared" si="1"/>
        <v>Xuất sắc</v>
      </c>
      <c r="L12" s="20" t="str">
        <f t="shared" si="2"/>
        <v>tốt</v>
      </c>
      <c r="M12" s="16"/>
      <c r="N12" s="13"/>
      <c r="O12" s="13"/>
      <c r="P12" s="13"/>
    </row>
    <row r="13" spans="1:16" s="14" customFormat="1" ht="18.75">
      <c r="A13" s="21">
        <v>5</v>
      </c>
      <c r="B13" s="22" t="s">
        <v>300</v>
      </c>
      <c r="C13" s="23" t="s">
        <v>301</v>
      </c>
      <c r="D13" s="15">
        <v>3</v>
      </c>
      <c r="E13" s="15">
        <v>3.5</v>
      </c>
      <c r="F13" s="15">
        <v>2.5</v>
      </c>
      <c r="G13" s="75">
        <v>2.5</v>
      </c>
      <c r="H13" s="75">
        <v>2</v>
      </c>
      <c r="I13" s="72"/>
      <c r="J13" s="8">
        <f t="shared" si="0"/>
        <v>2.357142857142857</v>
      </c>
      <c r="K13" s="15" t="str">
        <f t="shared" si="1"/>
        <v>T.Bình</v>
      </c>
      <c r="L13" s="20" t="str">
        <f t="shared" si="2"/>
        <v>Khá</v>
      </c>
      <c r="M13" s="16"/>
      <c r="N13" s="13"/>
      <c r="O13" s="13"/>
      <c r="P13" s="13"/>
    </row>
    <row r="14" spans="1:16" s="14" customFormat="1" ht="18.75">
      <c r="A14" s="21">
        <v>6</v>
      </c>
      <c r="B14" s="22" t="s">
        <v>302</v>
      </c>
      <c r="C14" s="23" t="s">
        <v>303</v>
      </c>
      <c r="D14" s="15">
        <v>3.5</v>
      </c>
      <c r="E14" s="15">
        <v>3.5</v>
      </c>
      <c r="F14" s="15">
        <v>3</v>
      </c>
      <c r="G14" s="75">
        <v>3</v>
      </c>
      <c r="H14" s="75">
        <v>2.5</v>
      </c>
      <c r="I14" s="72"/>
      <c r="J14" s="8">
        <f t="shared" si="0"/>
        <v>2.6785714285714284</v>
      </c>
      <c r="K14" s="15" t="str">
        <f t="shared" si="1"/>
        <v>Khá</v>
      </c>
      <c r="L14" s="20" t="str">
        <f t="shared" si="2"/>
        <v>tốt</v>
      </c>
      <c r="M14" s="17"/>
      <c r="N14" s="18"/>
      <c r="O14" s="18"/>
      <c r="P14" s="18"/>
    </row>
    <row r="15" spans="1:16" s="14" customFormat="1" ht="18.75">
      <c r="A15" s="21">
        <v>7</v>
      </c>
      <c r="B15" s="22" t="s">
        <v>305</v>
      </c>
      <c r="C15" s="23" t="s">
        <v>324</v>
      </c>
      <c r="D15" s="15">
        <v>2.5</v>
      </c>
      <c r="E15" s="15">
        <v>2</v>
      </c>
      <c r="F15" s="15">
        <v>3</v>
      </c>
      <c r="G15" s="75">
        <v>2.5</v>
      </c>
      <c r="H15" s="75">
        <v>2</v>
      </c>
      <c r="I15" s="75">
        <v>2.5</v>
      </c>
      <c r="J15" s="8">
        <f t="shared" si="0"/>
        <v>2.392857142857143</v>
      </c>
      <c r="K15" s="15" t="str">
        <f t="shared" si="1"/>
        <v>T.Bình</v>
      </c>
      <c r="L15" s="20" t="str">
        <f t="shared" si="2"/>
        <v>Khá</v>
      </c>
      <c r="M15" s="17"/>
      <c r="N15" s="18"/>
      <c r="O15" s="18"/>
      <c r="P15" s="18"/>
    </row>
    <row r="16" spans="1:16" s="14" customFormat="1" ht="18.75">
      <c r="A16" s="21">
        <v>8</v>
      </c>
      <c r="B16" s="22" t="s">
        <v>306</v>
      </c>
      <c r="C16" s="23" t="s">
        <v>307</v>
      </c>
      <c r="D16" s="72"/>
      <c r="E16" s="72"/>
      <c r="F16" s="15">
        <v>1.5</v>
      </c>
      <c r="G16" s="72"/>
      <c r="H16" s="75">
        <v>3</v>
      </c>
      <c r="I16" s="75">
        <v>2.5</v>
      </c>
      <c r="J16" s="8">
        <f t="shared" si="0"/>
        <v>1</v>
      </c>
      <c r="K16" s="15" t="str">
        <f t="shared" si="1"/>
        <v>Yếu</v>
      </c>
      <c r="L16" s="20" t="str">
        <f t="shared" si="2"/>
        <v>T Bình</v>
      </c>
      <c r="M16" s="17"/>
      <c r="N16" s="18"/>
      <c r="O16" s="18"/>
      <c r="P16" s="18"/>
    </row>
    <row r="17" spans="1:16" s="14" customFormat="1" ht="18.75">
      <c r="A17" s="21">
        <v>9</v>
      </c>
      <c r="B17" s="22" t="s">
        <v>308</v>
      </c>
      <c r="C17" s="23" t="s">
        <v>309</v>
      </c>
      <c r="D17" s="72"/>
      <c r="E17" s="72"/>
      <c r="F17" s="15">
        <v>2</v>
      </c>
      <c r="G17" s="72"/>
      <c r="H17" s="15">
        <v>3</v>
      </c>
      <c r="I17" s="15">
        <v>3</v>
      </c>
      <c r="J17" s="8">
        <f t="shared" si="0"/>
        <v>1.1428571428571428</v>
      </c>
      <c r="K17" s="15" t="str">
        <f t="shared" si="1"/>
        <v>Yếu</v>
      </c>
      <c r="L17" s="20" t="str">
        <f t="shared" si="2"/>
        <v>T Bình</v>
      </c>
      <c r="M17" s="17"/>
      <c r="N17" s="18"/>
      <c r="O17" s="18"/>
      <c r="P17" s="18"/>
    </row>
    <row r="18" spans="1:16" s="14" customFormat="1" ht="18.75">
      <c r="A18" s="21">
        <v>10</v>
      </c>
      <c r="B18" s="22" t="s">
        <v>310</v>
      </c>
      <c r="C18" s="23" t="s">
        <v>311</v>
      </c>
      <c r="D18" s="72"/>
      <c r="E18" s="72"/>
      <c r="F18" s="15">
        <v>2.5</v>
      </c>
      <c r="G18" s="15">
        <v>2.5</v>
      </c>
      <c r="H18" s="15">
        <v>1</v>
      </c>
      <c r="I18" s="15">
        <v>2.5</v>
      </c>
      <c r="J18" s="8">
        <f t="shared" si="0"/>
        <v>1.3928571428571428</v>
      </c>
      <c r="K18" s="15" t="str">
        <f t="shared" si="1"/>
        <v>Yếu</v>
      </c>
      <c r="L18" s="20" t="str">
        <f t="shared" si="2"/>
        <v>T Bình</v>
      </c>
      <c r="M18" s="16"/>
      <c r="N18" s="13"/>
      <c r="O18" s="13"/>
      <c r="P18" s="13"/>
    </row>
    <row r="19" spans="1:16" s="14" customFormat="1" ht="18.75">
      <c r="A19" s="21">
        <v>11</v>
      </c>
      <c r="B19" s="22" t="s">
        <v>312</v>
      </c>
      <c r="C19" s="23" t="s">
        <v>313</v>
      </c>
      <c r="D19" s="72"/>
      <c r="E19" s="72"/>
      <c r="F19" s="15">
        <v>2</v>
      </c>
      <c r="G19" s="72"/>
      <c r="H19" s="15">
        <v>2.5</v>
      </c>
      <c r="I19" s="15">
        <v>3</v>
      </c>
      <c r="J19" s="8">
        <f t="shared" si="0"/>
        <v>1.0714285714285714</v>
      </c>
      <c r="K19" s="15" t="str">
        <f t="shared" si="1"/>
        <v>Yếu</v>
      </c>
      <c r="L19" s="20" t="str">
        <f t="shared" si="2"/>
        <v>T Bình</v>
      </c>
      <c r="M19" s="16"/>
      <c r="N19" s="13"/>
      <c r="O19" s="13"/>
      <c r="P19" s="13"/>
    </row>
    <row r="20" spans="1:16" s="14" customFormat="1" ht="18.75">
      <c r="A20" s="21">
        <v>12</v>
      </c>
      <c r="B20" s="22" t="s">
        <v>314</v>
      </c>
      <c r="C20" s="23" t="s">
        <v>315</v>
      </c>
      <c r="D20" s="72"/>
      <c r="E20" s="72"/>
      <c r="F20" s="15">
        <v>2</v>
      </c>
      <c r="G20" s="72"/>
      <c r="H20" s="15">
        <v>3.5</v>
      </c>
      <c r="I20" s="15">
        <v>2.5</v>
      </c>
      <c r="J20" s="8">
        <f t="shared" si="0"/>
        <v>1.1428571428571428</v>
      </c>
      <c r="K20" s="15" t="str">
        <f t="shared" si="1"/>
        <v>Yếu</v>
      </c>
      <c r="L20" s="20" t="str">
        <f t="shared" si="2"/>
        <v>T Bình</v>
      </c>
      <c r="M20" s="16"/>
      <c r="N20" s="13"/>
      <c r="O20" s="13"/>
      <c r="P20" s="13"/>
    </row>
    <row r="21" spans="1:13" s="14" customFormat="1" ht="18.75">
      <c r="A21" s="21">
        <v>13</v>
      </c>
      <c r="B21" s="22" t="s">
        <v>316</v>
      </c>
      <c r="C21" s="23" t="s">
        <v>317</v>
      </c>
      <c r="D21" s="72"/>
      <c r="E21" s="72"/>
      <c r="F21" s="15">
        <v>3</v>
      </c>
      <c r="G21" s="72"/>
      <c r="H21" s="15">
        <v>3</v>
      </c>
      <c r="I21" s="15">
        <v>3</v>
      </c>
      <c r="J21" s="8">
        <f t="shared" si="0"/>
        <v>1.2857142857142858</v>
      </c>
      <c r="K21" s="15" t="str">
        <f t="shared" si="1"/>
        <v>Yếu</v>
      </c>
      <c r="L21" s="20" t="str">
        <f t="shared" si="2"/>
        <v>T Bình</v>
      </c>
      <c r="M21" s="16"/>
    </row>
    <row r="22" spans="1:13" s="14" customFormat="1" ht="18.75">
      <c r="A22" s="21">
        <v>14</v>
      </c>
      <c r="B22" s="22" t="s">
        <v>318</v>
      </c>
      <c r="C22" s="23" t="s">
        <v>319</v>
      </c>
      <c r="D22" s="72"/>
      <c r="E22" s="72"/>
      <c r="F22" s="15">
        <v>2</v>
      </c>
      <c r="G22" s="72"/>
      <c r="H22" s="15">
        <v>2</v>
      </c>
      <c r="I22" s="15">
        <v>2.5</v>
      </c>
      <c r="J22" s="8">
        <f t="shared" si="0"/>
        <v>0.9285714285714286</v>
      </c>
      <c r="K22" s="15" t="str">
        <f t="shared" si="1"/>
        <v>Kém</v>
      </c>
      <c r="L22" s="20" t="str">
        <f t="shared" si="2"/>
        <v>T Bình</v>
      </c>
      <c r="M22" s="16"/>
    </row>
    <row r="23" spans="1:13" s="14" customFormat="1" ht="18.75">
      <c r="A23" s="21">
        <v>15</v>
      </c>
      <c r="B23" s="22" t="s">
        <v>320</v>
      </c>
      <c r="C23" s="23" t="s">
        <v>321</v>
      </c>
      <c r="D23" s="72"/>
      <c r="E23" s="72"/>
      <c r="F23" s="15">
        <v>2</v>
      </c>
      <c r="G23" s="72"/>
      <c r="H23" s="15">
        <v>2.5</v>
      </c>
      <c r="I23" s="15">
        <v>3</v>
      </c>
      <c r="J23" s="8">
        <f t="shared" si="0"/>
        <v>1.0714285714285714</v>
      </c>
      <c r="K23" s="15" t="str">
        <f t="shared" si="1"/>
        <v>Yếu</v>
      </c>
      <c r="L23" s="20" t="str">
        <f t="shared" si="2"/>
        <v>T Bình</v>
      </c>
      <c r="M23" s="16"/>
    </row>
    <row r="24" spans="1:13" s="14" customFormat="1" ht="18.75">
      <c r="A24" s="21">
        <v>16</v>
      </c>
      <c r="B24" s="22" t="s">
        <v>316</v>
      </c>
      <c r="C24" s="23" t="s">
        <v>322</v>
      </c>
      <c r="D24" s="72"/>
      <c r="E24" s="72"/>
      <c r="F24" s="15">
        <v>3</v>
      </c>
      <c r="G24" s="72"/>
      <c r="H24" s="75">
        <v>2</v>
      </c>
      <c r="I24" s="15">
        <v>3</v>
      </c>
      <c r="J24" s="8">
        <f t="shared" si="0"/>
        <v>1.1428571428571428</v>
      </c>
      <c r="K24" s="15" t="str">
        <f t="shared" si="1"/>
        <v>Yếu</v>
      </c>
      <c r="L24" s="20" t="str">
        <f t="shared" si="2"/>
        <v>T Bình</v>
      </c>
      <c r="M24" s="16"/>
    </row>
    <row r="25" spans="1:13" s="14" customFormat="1" ht="18.75">
      <c r="A25" s="21">
        <v>17</v>
      </c>
      <c r="B25" s="22" t="s">
        <v>305</v>
      </c>
      <c r="C25" s="23" t="s">
        <v>323</v>
      </c>
      <c r="D25" s="72"/>
      <c r="E25" s="72"/>
      <c r="F25" s="15">
        <v>3</v>
      </c>
      <c r="G25" s="72"/>
      <c r="H25" s="75">
        <v>3.5</v>
      </c>
      <c r="I25" s="15">
        <v>2.5</v>
      </c>
      <c r="J25" s="8">
        <f t="shared" si="0"/>
        <v>1.2857142857142858</v>
      </c>
      <c r="K25" s="15" t="str">
        <f t="shared" si="1"/>
        <v>Yếu</v>
      </c>
      <c r="L25" s="20" t="str">
        <f t="shared" si="2"/>
        <v>T Bình</v>
      </c>
      <c r="M25" s="16"/>
    </row>
    <row r="26" spans="1:13" s="14" customFormat="1" ht="18.75">
      <c r="A26" s="24">
        <v>18</v>
      </c>
      <c r="B26" s="25" t="s">
        <v>316</v>
      </c>
      <c r="C26" s="26" t="s">
        <v>325</v>
      </c>
      <c r="D26" s="74"/>
      <c r="E26" s="74"/>
      <c r="F26" s="30">
        <v>2</v>
      </c>
      <c r="G26" s="74"/>
      <c r="H26" s="30">
        <v>2.5</v>
      </c>
      <c r="I26" s="30">
        <v>3</v>
      </c>
      <c r="J26" s="31">
        <f t="shared" si="0"/>
        <v>1.0714285714285714</v>
      </c>
      <c r="K26" s="15" t="str">
        <f t="shared" si="1"/>
        <v>Yếu</v>
      </c>
      <c r="L26" s="20" t="str">
        <f t="shared" si="2"/>
        <v>T Bình</v>
      </c>
      <c r="M26" s="52"/>
    </row>
    <row r="28" spans="2:13" ht="18.75">
      <c r="B28" s="1"/>
      <c r="C28" s="1" t="s">
        <v>17</v>
      </c>
      <c r="D28" s="1"/>
      <c r="E28" s="1"/>
      <c r="F28" s="1"/>
      <c r="G28" s="1"/>
      <c r="H28" s="1"/>
      <c r="I28" s="240" t="s">
        <v>18</v>
      </c>
      <c r="J28" s="240"/>
      <c r="K28" s="240"/>
      <c r="L28" s="240"/>
      <c r="M28" s="240"/>
    </row>
    <row r="29" spans="2:8" ht="18.75">
      <c r="B29" s="1"/>
      <c r="C29" s="1"/>
      <c r="D29" s="1"/>
      <c r="E29" s="1"/>
      <c r="F29" s="1"/>
      <c r="G29" s="1"/>
      <c r="H29" s="1"/>
    </row>
    <row r="30" spans="2:8" ht="18.75">
      <c r="B30" s="1"/>
      <c r="C30" s="1"/>
      <c r="D30" s="1"/>
      <c r="E30" s="1"/>
      <c r="F30" s="1"/>
      <c r="G30" s="1"/>
      <c r="H30" s="1"/>
    </row>
    <row r="31" spans="2:8" ht="19.5">
      <c r="B31" s="1"/>
      <c r="C31" s="9" t="s">
        <v>19</v>
      </c>
      <c r="D31" s="9"/>
      <c r="E31" s="9"/>
      <c r="F31" s="9"/>
      <c r="G31" s="9"/>
      <c r="H31" s="9"/>
    </row>
    <row r="32" spans="3:12" ht="19.5">
      <c r="C32" s="9"/>
      <c r="D32" s="9"/>
      <c r="E32" s="9"/>
      <c r="F32" s="9"/>
      <c r="G32" s="9"/>
      <c r="H32" s="9"/>
      <c r="J32" s="241" t="s">
        <v>188</v>
      </c>
      <c r="K32" s="275"/>
      <c r="L32" s="275"/>
    </row>
  </sheetData>
  <mergeCells count="11">
    <mergeCell ref="A1:D1"/>
    <mergeCell ref="F4:J4"/>
    <mergeCell ref="A5:A8"/>
    <mergeCell ref="B5:C8"/>
    <mergeCell ref="D5:I5"/>
    <mergeCell ref="J5:J8"/>
    <mergeCell ref="I28:M28"/>
    <mergeCell ref="J32:L32"/>
    <mergeCell ref="K5:K8"/>
    <mergeCell ref="L5:L8"/>
    <mergeCell ref="M5:M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29"/>
  <sheetViews>
    <sheetView workbookViewId="0" topLeftCell="A4">
      <selection activeCell="I22" sqref="I22:I23"/>
    </sheetView>
  </sheetViews>
  <sheetFormatPr defaultColWidth="9.140625" defaultRowHeight="12.75"/>
  <cols>
    <col min="1" max="1" width="7.140625" style="0" customWidth="1"/>
    <col min="2" max="2" width="15.8515625" style="0" customWidth="1"/>
    <col min="9" max="9" width="12.57421875" style="0" customWidth="1"/>
  </cols>
  <sheetData>
    <row r="1" spans="1:13" ht="18.75">
      <c r="A1" s="256" t="s">
        <v>10</v>
      </c>
      <c r="B1" s="256"/>
      <c r="C1" s="256"/>
      <c r="D1" s="256"/>
      <c r="E1" s="1"/>
      <c r="F1" s="1"/>
      <c r="G1" s="1"/>
      <c r="H1" s="2"/>
      <c r="I1" s="2"/>
      <c r="J1" s="1"/>
      <c r="K1" s="1"/>
      <c r="L1" s="1"/>
      <c r="M1" s="1"/>
    </row>
    <row r="2" spans="1:13" ht="17.25" customHeight="1">
      <c r="A2" s="3" t="s">
        <v>11</v>
      </c>
      <c r="B2" s="3"/>
      <c r="C2" s="3"/>
      <c r="D2" s="3"/>
      <c r="E2" s="1"/>
      <c r="F2" s="1"/>
      <c r="G2" s="1"/>
      <c r="H2" s="2"/>
      <c r="I2" s="2"/>
      <c r="J2" s="1"/>
      <c r="K2" s="1"/>
      <c r="L2" s="1"/>
      <c r="M2" s="1"/>
    </row>
    <row r="3" spans="1:13" ht="18.75">
      <c r="A3" s="1"/>
      <c r="B3" s="231" t="s">
        <v>187</v>
      </c>
      <c r="C3" s="231"/>
      <c r="D3" s="231"/>
      <c r="E3" s="231"/>
      <c r="F3" s="231"/>
      <c r="G3" s="231"/>
      <c r="H3" s="231"/>
      <c r="I3" s="231"/>
      <c r="J3" s="231"/>
      <c r="K3" s="1"/>
      <c r="L3" s="1"/>
      <c r="M3" s="1"/>
    </row>
    <row r="4" spans="1:13" ht="19.5" thickBot="1">
      <c r="A4" s="1"/>
      <c r="B4" s="227" t="s">
        <v>276</v>
      </c>
      <c r="C4" s="227"/>
      <c r="D4" s="227"/>
      <c r="E4" s="227"/>
      <c r="F4" s="227"/>
      <c r="G4" s="227"/>
      <c r="H4" s="227"/>
      <c r="I4" s="227"/>
      <c r="J4" s="6"/>
      <c r="K4" s="1"/>
      <c r="L4" s="1"/>
      <c r="M4" s="1"/>
    </row>
    <row r="5" spans="1:13" ht="44.25" customHeight="1" thickTop="1">
      <c r="A5" s="244" t="s">
        <v>352</v>
      </c>
      <c r="B5" s="246" t="s">
        <v>12</v>
      </c>
      <c r="C5" s="246"/>
      <c r="D5" s="228" t="s">
        <v>345</v>
      </c>
      <c r="E5" s="228"/>
      <c r="F5" s="229" t="s">
        <v>349</v>
      </c>
      <c r="G5" s="229" t="s">
        <v>348</v>
      </c>
      <c r="H5" s="229" t="s">
        <v>350</v>
      </c>
      <c r="I5" s="229" t="s">
        <v>351</v>
      </c>
      <c r="J5" s="248" t="s">
        <v>356</v>
      </c>
      <c r="K5" s="1"/>
      <c r="L5" s="1"/>
      <c r="M5" s="1"/>
    </row>
    <row r="6" spans="1:13" ht="18.75">
      <c r="A6" s="245"/>
      <c r="B6" s="247"/>
      <c r="C6" s="247"/>
      <c r="D6" s="187" t="s">
        <v>346</v>
      </c>
      <c r="E6" s="187" t="s">
        <v>347</v>
      </c>
      <c r="F6" s="230"/>
      <c r="G6" s="230"/>
      <c r="H6" s="230"/>
      <c r="I6" s="230"/>
      <c r="J6" s="249"/>
      <c r="K6" s="1"/>
      <c r="L6" s="1"/>
      <c r="M6" s="1"/>
    </row>
    <row r="7" spans="1:13" s="14" customFormat="1" ht="16.5">
      <c r="A7" s="146">
        <v>1</v>
      </c>
      <c r="B7" s="36" t="s">
        <v>41</v>
      </c>
      <c r="C7" s="37" t="s">
        <v>40</v>
      </c>
      <c r="D7" s="42"/>
      <c r="E7" s="42"/>
      <c r="F7" s="42">
        <v>2.5</v>
      </c>
      <c r="G7" s="42" t="s">
        <v>353</v>
      </c>
      <c r="H7" s="42" t="s">
        <v>354</v>
      </c>
      <c r="I7" s="42" t="s">
        <v>355</v>
      </c>
      <c r="J7" s="153"/>
      <c r="K7" s="13"/>
      <c r="L7" s="13"/>
      <c r="M7" s="13"/>
    </row>
    <row r="8" spans="1:13" s="14" customFormat="1" ht="16.5">
      <c r="A8" s="77">
        <v>2</v>
      </c>
      <c r="B8" s="22" t="s">
        <v>45</v>
      </c>
      <c r="C8" s="23" t="s">
        <v>23</v>
      </c>
      <c r="D8" s="15"/>
      <c r="E8" s="15"/>
      <c r="F8" s="15">
        <v>2.8</v>
      </c>
      <c r="G8" s="42" t="s">
        <v>353</v>
      </c>
      <c r="H8" s="42" t="s">
        <v>354</v>
      </c>
      <c r="I8" s="42" t="s">
        <v>355</v>
      </c>
      <c r="J8" s="17"/>
      <c r="K8" s="18"/>
      <c r="L8" s="18"/>
      <c r="M8" s="18"/>
    </row>
    <row r="9" spans="1:13" s="14" customFormat="1" ht="16.5">
      <c r="A9" s="146">
        <v>3</v>
      </c>
      <c r="B9" s="22" t="s">
        <v>44</v>
      </c>
      <c r="C9" s="23" t="s">
        <v>23</v>
      </c>
      <c r="D9" s="15"/>
      <c r="E9" s="15"/>
      <c r="F9" s="15">
        <v>2.5</v>
      </c>
      <c r="G9" s="42" t="s">
        <v>353</v>
      </c>
      <c r="H9" s="42" t="s">
        <v>354</v>
      </c>
      <c r="I9" s="42" t="s">
        <v>355</v>
      </c>
      <c r="J9" s="17"/>
      <c r="K9" s="18"/>
      <c r="L9" s="18"/>
      <c r="M9" s="18"/>
    </row>
    <row r="10" spans="1:10" s="14" customFormat="1" ht="16.5">
      <c r="A10" s="77">
        <v>4</v>
      </c>
      <c r="B10" s="22" t="s">
        <v>54</v>
      </c>
      <c r="C10" s="23" t="s">
        <v>55</v>
      </c>
      <c r="D10" s="15"/>
      <c r="E10" s="15"/>
      <c r="F10" s="15">
        <v>2.8</v>
      </c>
      <c r="G10" s="42" t="s">
        <v>353</v>
      </c>
      <c r="H10" s="42" t="s">
        <v>354</v>
      </c>
      <c r="I10" s="42" t="s">
        <v>355</v>
      </c>
      <c r="J10" s="16"/>
    </row>
    <row r="11" spans="1:10" s="14" customFormat="1" ht="16.5">
      <c r="A11" s="146">
        <v>5</v>
      </c>
      <c r="B11" s="22" t="s">
        <v>101</v>
      </c>
      <c r="C11" s="23" t="s">
        <v>9</v>
      </c>
      <c r="D11" s="15"/>
      <c r="E11" s="15"/>
      <c r="F11" s="15">
        <v>2.9</v>
      </c>
      <c r="G11" s="42" t="s">
        <v>353</v>
      </c>
      <c r="H11" s="42" t="s">
        <v>354</v>
      </c>
      <c r="I11" s="42" t="s">
        <v>355</v>
      </c>
      <c r="J11" s="16"/>
    </row>
    <row r="12" spans="1:10" s="14" customFormat="1" ht="16.5">
      <c r="A12" s="77">
        <v>6</v>
      </c>
      <c r="B12" s="22" t="s">
        <v>57</v>
      </c>
      <c r="C12" s="23" t="s">
        <v>58</v>
      </c>
      <c r="D12" s="15"/>
      <c r="E12" s="15"/>
      <c r="F12" s="15">
        <v>2.5</v>
      </c>
      <c r="G12" s="42" t="s">
        <v>353</v>
      </c>
      <c r="H12" s="42" t="s">
        <v>354</v>
      </c>
      <c r="I12" s="42" t="s">
        <v>355</v>
      </c>
      <c r="J12" s="16"/>
    </row>
    <row r="13" spans="1:81" s="14" customFormat="1" ht="16.5">
      <c r="A13" s="146">
        <v>7</v>
      </c>
      <c r="B13" s="22" t="s">
        <v>107</v>
      </c>
      <c r="C13" s="23" t="s">
        <v>108</v>
      </c>
      <c r="D13" s="15"/>
      <c r="E13" s="15"/>
      <c r="F13" s="15">
        <v>2.7</v>
      </c>
      <c r="G13" s="42" t="s">
        <v>353</v>
      </c>
      <c r="H13" s="42" t="s">
        <v>354</v>
      </c>
      <c r="I13" s="42" t="s">
        <v>355</v>
      </c>
      <c r="J13" s="1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</row>
    <row r="14" spans="1:81" s="14" customFormat="1" ht="16.5">
      <c r="A14" s="77">
        <v>8</v>
      </c>
      <c r="B14" s="22" t="s">
        <v>69</v>
      </c>
      <c r="C14" s="23" t="s">
        <v>70</v>
      </c>
      <c r="D14" s="15"/>
      <c r="E14" s="15"/>
      <c r="F14" s="15">
        <v>2.6</v>
      </c>
      <c r="G14" s="42" t="s">
        <v>353</v>
      </c>
      <c r="H14" s="42" t="s">
        <v>354</v>
      </c>
      <c r="I14" s="42" t="s">
        <v>355</v>
      </c>
      <c r="J14" s="1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</row>
    <row r="15" spans="1:81" s="14" customFormat="1" ht="16.5">
      <c r="A15" s="146">
        <v>9</v>
      </c>
      <c r="B15" s="22" t="s">
        <v>73</v>
      </c>
      <c r="C15" s="23" t="s">
        <v>74</v>
      </c>
      <c r="D15" s="15"/>
      <c r="E15" s="15"/>
      <c r="F15" s="15">
        <v>2.8</v>
      </c>
      <c r="G15" s="42" t="s">
        <v>353</v>
      </c>
      <c r="H15" s="42" t="s">
        <v>354</v>
      </c>
      <c r="I15" s="42" t="s">
        <v>355</v>
      </c>
      <c r="J15" s="1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</row>
    <row r="16" spans="1:81" s="14" customFormat="1" ht="16.5">
      <c r="A16" s="77">
        <v>10</v>
      </c>
      <c r="B16" s="22" t="s">
        <v>75</v>
      </c>
      <c r="C16" s="23" t="s">
        <v>76</v>
      </c>
      <c r="D16" s="15"/>
      <c r="E16" s="15"/>
      <c r="F16" s="15">
        <v>2.9</v>
      </c>
      <c r="G16" s="42" t="s">
        <v>353</v>
      </c>
      <c r="H16" s="42" t="s">
        <v>354</v>
      </c>
      <c r="I16" s="42" t="s">
        <v>355</v>
      </c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</row>
    <row r="17" spans="1:81" s="14" customFormat="1" ht="16.5">
      <c r="A17" s="146">
        <v>11</v>
      </c>
      <c r="B17" s="22" t="s">
        <v>78</v>
      </c>
      <c r="C17" s="23" t="s">
        <v>30</v>
      </c>
      <c r="D17" s="15"/>
      <c r="E17" s="15"/>
      <c r="F17" s="15">
        <v>2.6</v>
      </c>
      <c r="G17" s="42" t="s">
        <v>353</v>
      </c>
      <c r="H17" s="42" t="s">
        <v>354</v>
      </c>
      <c r="I17" s="42" t="s">
        <v>355</v>
      </c>
      <c r="J17" s="1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</row>
    <row r="18" spans="1:81" s="14" customFormat="1" ht="16.5">
      <c r="A18" s="77">
        <v>12</v>
      </c>
      <c r="B18" s="22" t="s">
        <v>22</v>
      </c>
      <c r="C18" s="23" t="s">
        <v>79</v>
      </c>
      <c r="D18" s="15"/>
      <c r="E18" s="15"/>
      <c r="F18" s="15">
        <v>2.5</v>
      </c>
      <c r="G18" s="42" t="s">
        <v>353</v>
      </c>
      <c r="H18" s="42" t="s">
        <v>354</v>
      </c>
      <c r="I18" s="42" t="s">
        <v>355</v>
      </c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</row>
    <row r="19" spans="1:81" s="14" customFormat="1" ht="16.5">
      <c r="A19" s="146">
        <v>13</v>
      </c>
      <c r="B19" s="22" t="s">
        <v>83</v>
      </c>
      <c r="C19" s="23" t="s">
        <v>84</v>
      </c>
      <c r="D19" s="15"/>
      <c r="E19" s="15"/>
      <c r="F19" s="15">
        <v>2.9</v>
      </c>
      <c r="G19" s="42" t="s">
        <v>353</v>
      </c>
      <c r="H19" s="42" t="s">
        <v>354</v>
      </c>
      <c r="I19" s="42" t="s">
        <v>355</v>
      </c>
      <c r="J19" s="1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10" s="14" customFormat="1" ht="16.5">
      <c r="A20" s="77">
        <v>14</v>
      </c>
      <c r="B20" s="22" t="s">
        <v>2</v>
      </c>
      <c r="C20" s="23" t="s">
        <v>95</v>
      </c>
      <c r="D20" s="15"/>
      <c r="E20" s="15"/>
      <c r="F20" s="15">
        <v>2.5</v>
      </c>
      <c r="G20" s="42" t="s">
        <v>353</v>
      </c>
      <c r="H20" s="42" t="s">
        <v>354</v>
      </c>
      <c r="I20" s="42" t="s">
        <v>355</v>
      </c>
      <c r="J20" s="16"/>
    </row>
    <row r="21" spans="1:13" ht="18.75">
      <c r="A21" s="146">
        <v>15</v>
      </c>
      <c r="B21" s="22" t="s">
        <v>96</v>
      </c>
      <c r="C21" s="23" t="s">
        <v>97</v>
      </c>
      <c r="D21" s="15"/>
      <c r="E21" s="15"/>
      <c r="F21" s="15">
        <v>2.6</v>
      </c>
      <c r="G21" s="42" t="s">
        <v>353</v>
      </c>
      <c r="H21" s="42" t="s">
        <v>354</v>
      </c>
      <c r="I21" s="42" t="s">
        <v>355</v>
      </c>
      <c r="J21" s="186"/>
      <c r="K21" s="1"/>
      <c r="L21" s="1"/>
      <c r="M21" s="1"/>
    </row>
    <row r="22" spans="1:10" s="14" customFormat="1" ht="16.5">
      <c r="A22" s="77">
        <v>16</v>
      </c>
      <c r="B22" s="22" t="s">
        <v>99</v>
      </c>
      <c r="C22" s="23" t="s">
        <v>100</v>
      </c>
      <c r="D22" s="15"/>
      <c r="E22" s="15"/>
      <c r="F22" s="15">
        <v>2.7</v>
      </c>
      <c r="G22" s="42" t="s">
        <v>353</v>
      </c>
      <c r="H22" s="42" t="s">
        <v>354</v>
      </c>
      <c r="I22" s="42" t="s">
        <v>355</v>
      </c>
      <c r="J22" s="16"/>
    </row>
    <row r="23" spans="1:10" s="14" customFormat="1" ht="17.25" thickBot="1">
      <c r="A23" s="146"/>
      <c r="B23" s="191" t="s">
        <v>2</v>
      </c>
      <c r="C23" s="192" t="s">
        <v>369</v>
      </c>
      <c r="D23" s="189"/>
      <c r="E23" s="189"/>
      <c r="F23" s="189">
        <v>2.6</v>
      </c>
      <c r="G23" s="42" t="s">
        <v>353</v>
      </c>
      <c r="H23" s="42" t="s">
        <v>354</v>
      </c>
      <c r="I23" s="42" t="s">
        <v>355</v>
      </c>
      <c r="J23" s="190"/>
    </row>
    <row r="24" spans="1:10" s="14" customFormat="1" ht="17.25" thickTop="1">
      <c r="A24" s="45"/>
      <c r="B24" s="46"/>
      <c r="C24" s="47"/>
      <c r="D24" s="48"/>
      <c r="E24" s="48"/>
      <c r="F24" s="48"/>
      <c r="G24" s="48"/>
      <c r="H24" s="48"/>
      <c r="I24" s="48"/>
      <c r="J24" s="51"/>
    </row>
    <row r="25" spans="1:12" ht="18.75">
      <c r="A25" s="1"/>
      <c r="B25" s="1" t="s">
        <v>17</v>
      </c>
      <c r="C25" s="1"/>
      <c r="D25" s="1"/>
      <c r="E25" s="1"/>
      <c r="F25" s="1"/>
      <c r="G25" s="1"/>
      <c r="H25" s="240" t="s">
        <v>18</v>
      </c>
      <c r="I25" s="240"/>
      <c r="J25" s="240"/>
      <c r="K25" s="240"/>
      <c r="L25" s="240"/>
    </row>
    <row r="26" spans="1:7" ht="18.75">
      <c r="A26" s="1"/>
      <c r="B26" s="1"/>
      <c r="C26" s="1"/>
      <c r="D26" s="1"/>
      <c r="E26" s="1"/>
      <c r="F26" s="1"/>
      <c r="G26" s="1"/>
    </row>
    <row r="27" spans="1:7" ht="18.75">
      <c r="A27" s="1"/>
      <c r="B27" s="1"/>
      <c r="C27" s="1"/>
      <c r="D27" s="1"/>
      <c r="E27" s="1"/>
      <c r="F27" s="1"/>
      <c r="G27" s="1"/>
    </row>
    <row r="28" spans="1:7" ht="19.5">
      <c r="A28" s="1"/>
      <c r="B28" s="9" t="s">
        <v>19</v>
      </c>
      <c r="C28" s="9"/>
      <c r="D28" s="9"/>
      <c r="E28" s="9"/>
      <c r="F28" s="9"/>
      <c r="G28" s="9"/>
    </row>
    <row r="29" spans="2:11" ht="19.5">
      <c r="B29" s="9"/>
      <c r="C29" s="9"/>
      <c r="D29" s="9"/>
      <c r="E29" s="9"/>
      <c r="F29" s="9"/>
      <c r="G29" s="9"/>
      <c r="I29" s="241" t="s">
        <v>188</v>
      </c>
      <c r="J29" s="275"/>
      <c r="K29" s="275"/>
    </row>
  </sheetData>
  <mergeCells count="13">
    <mergeCell ref="J5:J6"/>
    <mergeCell ref="H25:L25"/>
    <mergeCell ref="I29:K29"/>
    <mergeCell ref="A1:D1"/>
    <mergeCell ref="A5:A6"/>
    <mergeCell ref="B5:C6"/>
    <mergeCell ref="B3:J3"/>
    <mergeCell ref="B4:I4"/>
    <mergeCell ref="F5:F6"/>
    <mergeCell ref="G5:G6"/>
    <mergeCell ref="H5:H6"/>
    <mergeCell ref="I5:I6"/>
    <mergeCell ref="D5:E5"/>
  </mergeCells>
  <conditionalFormatting sqref="G7:G23">
    <cfRule type="cellIs" priority="1" dxfId="0" operator="lessThan" stopIfTrue="1">
      <formula>1.5</formula>
    </cfRule>
    <cfRule type="cellIs" priority="2" dxfId="1" operator="greaterThan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Xuan Thang</cp:lastModifiedBy>
  <cp:lastPrinted>2012-02-07T08:07:14Z</cp:lastPrinted>
  <dcterms:created xsi:type="dcterms:W3CDTF">2010-07-06T02:08:31Z</dcterms:created>
  <dcterms:modified xsi:type="dcterms:W3CDTF">2012-02-07T08:23:14Z</dcterms:modified>
  <cp:category/>
  <cp:version/>
  <cp:contentType/>
  <cp:contentStatus/>
</cp:coreProperties>
</file>