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em Ky I" sheetId="1" r:id="rId1"/>
    <sheet name="Hoc lai" sheetId="2" r:id="rId2"/>
  </sheets>
  <definedNames/>
  <calcPr fullCalcOnLoad="1"/>
</workbook>
</file>

<file path=xl/sharedStrings.xml><?xml version="1.0" encoding="utf-8"?>
<sst xmlns="http://schemas.openxmlformats.org/spreadsheetml/2006/main" count="197" uniqueCount="103">
  <si>
    <t>Tr­êng C§ c«ng nghiÖp vµ X©y dùng</t>
  </si>
  <si>
    <t>Céng hoµ x· héi chñ nghÜa ViÖt Nam</t>
  </si>
  <si>
    <t>khoa ®iÖn</t>
  </si>
  <si>
    <t>§éc lËp - Tù do - H¹nh Phóc</t>
  </si>
  <si>
    <t>STT</t>
  </si>
  <si>
    <t>Hä vµ tªn</t>
  </si>
  <si>
    <t>Häc kú I</t>
  </si>
  <si>
    <t>TB Kú I (Niªn chÕ)</t>
  </si>
  <si>
    <t>TB kú I (TÝn chØ)</t>
  </si>
  <si>
    <t>XÕp lo¹i HT theo niªn chÕ</t>
  </si>
  <si>
    <t>XÕp lo¹i HT theo tÝn chØ</t>
  </si>
  <si>
    <t>§¹o ®øc</t>
  </si>
  <si>
    <t>Ghi chó</t>
  </si>
  <si>
    <t>Anh v¨n 1</t>
  </si>
  <si>
    <t>To¸n cao cÊp 1</t>
  </si>
  <si>
    <t>C¬ së KT§ 1</t>
  </si>
  <si>
    <t>VËt lý 1</t>
  </si>
  <si>
    <t>Ph¸p luËt</t>
  </si>
  <si>
    <t>T­ t­ëng HCM</t>
  </si>
  <si>
    <t>Hãa §C</t>
  </si>
  <si>
    <t>HÖ sè</t>
  </si>
  <si>
    <t>Vũ Văn</t>
  </si>
  <si>
    <t>Bình</t>
  </si>
  <si>
    <t>XS</t>
  </si>
  <si>
    <t>Phạm Thế</t>
  </si>
  <si>
    <t>Duyệt</t>
  </si>
  <si>
    <t>Tốt</t>
  </si>
  <si>
    <t>Bùi Duy</t>
  </si>
  <si>
    <t>Đạt</t>
  </si>
  <si>
    <t>Lương Tiến</t>
  </si>
  <si>
    <t>Nguyễn Văn</t>
  </si>
  <si>
    <t>Điệp</t>
  </si>
  <si>
    <t xml:space="preserve">Đinh Tiến </t>
  </si>
  <si>
    <t>Đồng</t>
  </si>
  <si>
    <t>Khá</t>
  </si>
  <si>
    <t>Bùi Ngọc</t>
  </si>
  <si>
    <t>Hải</t>
  </si>
  <si>
    <t>Phạm Hồng</t>
  </si>
  <si>
    <t>Vũ Duy</t>
  </si>
  <si>
    <t>Hiếu</t>
  </si>
  <si>
    <t xml:space="preserve">Trần Minh </t>
  </si>
  <si>
    <t>Hoàng</t>
  </si>
  <si>
    <t>Nguyễn Thanh</t>
  </si>
  <si>
    <t>Huệ</t>
  </si>
  <si>
    <t>Lê Xuân</t>
  </si>
  <si>
    <t>Hùng</t>
  </si>
  <si>
    <t>Nguyễn Thị</t>
  </si>
  <si>
    <t>Hường</t>
  </si>
  <si>
    <t>Huy</t>
  </si>
  <si>
    <t>Hoàng Đức</t>
  </si>
  <si>
    <t>Linh</t>
  </si>
  <si>
    <t>Luận</t>
  </si>
  <si>
    <t>Trương Thị Ái</t>
  </si>
  <si>
    <t>Ly</t>
  </si>
  <si>
    <t>Nguyễn Đức</t>
  </si>
  <si>
    <t>Mạnh</t>
  </si>
  <si>
    <t>Nguyễn Vũ</t>
  </si>
  <si>
    <t>Minh</t>
  </si>
  <si>
    <t xml:space="preserve">Đỗ Văn </t>
  </si>
  <si>
    <t>Nghĩa</t>
  </si>
  <si>
    <t>Đoàn Hải</t>
  </si>
  <si>
    <t>Ninh</t>
  </si>
  <si>
    <t>Đặng Văn</t>
  </si>
  <si>
    <t>Nguyễn Công</t>
  </si>
  <si>
    <t>Phong</t>
  </si>
  <si>
    <t>Đặng Mạnh</t>
  </si>
  <si>
    <t>Quảng</t>
  </si>
  <si>
    <t xml:space="preserve">Hoàng Văn </t>
  </si>
  <si>
    <t>Sơn</t>
  </si>
  <si>
    <t>Lê Thanh</t>
  </si>
  <si>
    <t>Vũ Ngọc</t>
  </si>
  <si>
    <t>Phạm Viết</t>
  </si>
  <si>
    <t>Tân</t>
  </si>
  <si>
    <t>Dương Văn</t>
  </si>
  <si>
    <t>Thắng</t>
  </si>
  <si>
    <t>Giáp Văn</t>
  </si>
  <si>
    <t>Thanh</t>
  </si>
  <si>
    <t>Vi Văn</t>
  </si>
  <si>
    <t>Thành</t>
  </si>
  <si>
    <t>Đặng Ngọc</t>
  </si>
  <si>
    <t>Thiện</t>
  </si>
  <si>
    <t>Nguyễn Mạnh</t>
  </si>
  <si>
    <t>Tiến</t>
  </si>
  <si>
    <t>Phạm Thanh</t>
  </si>
  <si>
    <t>Toàn</t>
  </si>
  <si>
    <t xml:space="preserve">Nguyễn Đình </t>
  </si>
  <si>
    <t>Trọng</t>
  </si>
  <si>
    <t>Bùi Anh</t>
  </si>
  <si>
    <t>Tuấn</t>
  </si>
  <si>
    <t>Vũ Trọng</t>
  </si>
  <si>
    <t>Đinh Văn</t>
  </si>
  <si>
    <t>Tùng</t>
  </si>
  <si>
    <t>Phßng CT.HSSV</t>
  </si>
  <si>
    <t>Khoa §iÖn</t>
  </si>
  <si>
    <t>GVCN</t>
  </si>
  <si>
    <t>NguyÔn Träng Thanh</t>
  </si>
  <si>
    <t>B¶ng tæng kÕt kú I - n¨m häc 2011-2012</t>
  </si>
  <si>
    <t>líp cao ®¼ng c«ng nghÖ tù ®éng - k6</t>
  </si>
  <si>
    <t>Tæng tiÒn</t>
  </si>
  <si>
    <t>Xãa tªn</t>
  </si>
  <si>
    <t>Nguyễn Trọng Thanh</t>
  </si>
  <si>
    <t>Danh s¸ch sinh viªn häc l¹i</t>
  </si>
  <si>
    <t>Líp cao ®¼ng c«ng nghÖ tù ®éng - k6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</si>
</sst>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7">
    <font>
      <sz val="10"/>
      <name val="Arial"/>
      <family val="0"/>
    </font>
    <font>
      <sz val="12"/>
      <name val=".VnTimeH"/>
      <family val="2"/>
    </font>
    <font>
      <sz val="14"/>
      <name val=".VnTimeH"/>
      <family val="2"/>
    </font>
    <font>
      <b/>
      <i/>
      <sz val="14"/>
      <name val=".VnTime"/>
      <family val="2"/>
    </font>
    <font>
      <sz val="18"/>
      <color indexed="12"/>
      <name val=".VnArial Narrow"/>
      <family val="2"/>
    </font>
    <font>
      <sz val="14"/>
      <color indexed="12"/>
      <name val=".VnArial Narrow"/>
      <family val="2"/>
    </font>
    <font>
      <sz val="12"/>
      <name val=".VnArial NarrowH"/>
      <family val="2"/>
    </font>
    <font>
      <sz val="14"/>
      <color indexed="8"/>
      <name val=".VnArial Narrow"/>
      <family val="2"/>
    </font>
    <font>
      <b/>
      <sz val="11"/>
      <name val=".VnArial Narrow"/>
      <family val="2"/>
    </font>
    <font>
      <b/>
      <sz val="11"/>
      <color indexed="8"/>
      <name val=".VnArial Narrow"/>
      <family val="2"/>
    </font>
    <font>
      <sz val="14"/>
      <name val=".VnArial Narrow"/>
      <family val="2"/>
    </font>
    <font>
      <sz val="11"/>
      <name val=".VnTime"/>
      <family val="0"/>
    </font>
    <font>
      <sz val="11"/>
      <color indexed="8"/>
      <name val=".VnArial Narrow"/>
      <family val="2"/>
    </font>
    <font>
      <sz val="11"/>
      <name val=".VnArial Narrow"/>
      <family val="2"/>
    </font>
    <font>
      <sz val="12"/>
      <name val="Times New Roman"/>
      <family val="1"/>
    </font>
    <font>
      <sz val="12"/>
      <name val=".VnArial Narrow"/>
      <family val="2"/>
    </font>
    <font>
      <sz val="13.5"/>
      <name val="Times New Roman"/>
      <family val="1"/>
    </font>
    <font>
      <sz val="12"/>
      <color indexed="8"/>
      <name val=".VnArial Narrow"/>
      <family val="2"/>
    </font>
    <font>
      <sz val="14"/>
      <name val=".VnTime"/>
      <family val="0"/>
    </font>
    <font>
      <b/>
      <sz val="12"/>
      <name val=".VnTimeH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i/>
      <sz val="11"/>
      <name val=".Vn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.VnArial Narrow"/>
      <family val="2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14" fontId="14" fillId="0" borderId="13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4" borderId="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64" fontId="22" fillId="3" borderId="20" xfId="0" applyNumberFormat="1" applyFont="1" applyFill="1" applyBorder="1" applyAlignment="1">
      <alignment horizontal="center"/>
    </xf>
    <xf numFmtId="164" fontId="22" fillId="3" borderId="7" xfId="0" applyNumberFormat="1" applyFont="1" applyFill="1" applyBorder="1" applyAlignment="1">
      <alignment horizontal="center"/>
    </xf>
    <xf numFmtId="164" fontId="22" fillId="3" borderId="21" xfId="0" applyNumberFormat="1" applyFont="1" applyFill="1" applyBorder="1" applyAlignment="1">
      <alignment horizontal="center"/>
    </xf>
    <xf numFmtId="164" fontId="22" fillId="3" borderId="8" xfId="0" applyNumberFormat="1" applyFont="1" applyFill="1" applyBorder="1" applyAlignment="1">
      <alignment horizontal="center"/>
    </xf>
    <xf numFmtId="164" fontId="22" fillId="3" borderId="22" xfId="0" applyNumberFormat="1" applyFont="1" applyFill="1" applyBorder="1" applyAlignment="1">
      <alignment horizontal="center"/>
    </xf>
    <xf numFmtId="164" fontId="22" fillId="3" borderId="18" xfId="0" applyNumberFormat="1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5" fontId="25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5" borderId="24" xfId="0" applyFont="1" applyFill="1" applyBorder="1" applyAlignment="1">
      <alignment horizontal="center" vertical="center" textRotation="90" wrapText="1"/>
    </xf>
    <xf numFmtId="0" fontId="9" fillId="5" borderId="2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3" borderId="33" xfId="0" applyFont="1" applyFill="1" applyBorder="1" applyAlignment="1">
      <alignment horizontal="center" vertical="center" textRotation="90" wrapText="1"/>
    </xf>
    <xf numFmtId="0" fontId="8" fillId="3" borderId="23" xfId="0" applyFont="1" applyFill="1" applyBorder="1" applyAlignment="1">
      <alignment horizontal="center" vertical="center" textRotation="90" wrapText="1"/>
    </xf>
    <xf numFmtId="0" fontId="9" fillId="5" borderId="27" xfId="0" applyFont="1" applyFill="1" applyBorder="1" applyAlignment="1">
      <alignment horizontal="center" textRotation="90" wrapText="1"/>
    </xf>
    <xf numFmtId="0" fontId="9" fillId="5" borderId="34" xfId="0" applyFont="1" applyFill="1" applyBorder="1" applyAlignment="1">
      <alignment horizontal="center" textRotation="90" wrapText="1"/>
    </xf>
    <xf numFmtId="0" fontId="9" fillId="5" borderId="35" xfId="0" applyFont="1" applyFill="1" applyBorder="1" applyAlignment="1">
      <alignment horizontal="center" textRotation="90" wrapText="1"/>
    </xf>
    <xf numFmtId="0" fontId="9" fillId="3" borderId="36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textRotation="90" wrapText="1"/>
    </xf>
    <xf numFmtId="0" fontId="9" fillId="3" borderId="37" xfId="0" applyFont="1" applyFill="1" applyBorder="1" applyAlignment="1">
      <alignment horizontal="center" textRotation="90" wrapText="1"/>
    </xf>
    <xf numFmtId="0" fontId="9" fillId="5" borderId="29" xfId="0" applyFont="1" applyFill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textRotation="90" wrapText="1"/>
    </xf>
    <xf numFmtId="0" fontId="9" fillId="5" borderId="38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9" fillId="5" borderId="33" xfId="0" applyFont="1" applyFill="1" applyBorder="1" applyAlignment="1">
      <alignment horizontal="center" vertical="center" textRotation="90" wrapText="1"/>
    </xf>
    <xf numFmtId="0" fontId="9" fillId="5" borderId="23" xfId="0" applyFont="1" applyFill="1" applyBorder="1" applyAlignment="1">
      <alignment horizontal="center" vertical="center" textRotation="90" wrapText="1"/>
    </xf>
    <xf numFmtId="0" fontId="9" fillId="5" borderId="42" xfId="0" applyFont="1" applyFill="1" applyBorder="1" applyAlignment="1">
      <alignment horizontal="center" vertical="center" textRotation="90" wrapText="1"/>
    </xf>
    <xf numFmtId="0" fontId="9" fillId="5" borderId="43" xfId="0" applyFont="1" applyFill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center" vertical="center" textRotation="90" wrapText="1"/>
    </xf>
    <xf numFmtId="0" fontId="9" fillId="5" borderId="45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"/>
    </xf>
    <xf numFmtId="0" fontId="9" fillId="0" borderId="4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130" zoomScaleNormal="130" workbookViewId="0" topLeftCell="A34">
      <selection activeCell="H34" sqref="H34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3" width="8.421875" style="0" customWidth="1"/>
    <col min="4" max="17" width="3.7109375" style="0" customWidth="1"/>
    <col min="18" max="18" width="6.28125" style="0" customWidth="1"/>
    <col min="19" max="19" width="6.00390625" style="0" customWidth="1"/>
    <col min="20" max="20" width="7.28125" style="0" customWidth="1"/>
    <col min="21" max="21" width="7.00390625" style="0" customWidth="1"/>
    <col min="22" max="22" width="6.28125" style="0" customWidth="1"/>
    <col min="23" max="23" width="13.57421875" style="0" customWidth="1"/>
    <col min="24" max="16384" width="5.57421875" style="0" customWidth="1"/>
  </cols>
  <sheetData>
    <row r="1" spans="1:23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70" t="s">
        <v>1</v>
      </c>
      <c r="O1" s="70"/>
      <c r="P1" s="70"/>
      <c r="Q1" s="70"/>
      <c r="R1" s="70"/>
      <c r="S1" s="70"/>
      <c r="T1" s="70"/>
      <c r="U1" s="70"/>
      <c r="V1" s="70"/>
      <c r="W1" s="70"/>
    </row>
    <row r="2" spans="1:23" ht="18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71" t="s">
        <v>3</v>
      </c>
      <c r="O2" s="71"/>
      <c r="P2" s="71"/>
      <c r="Q2" s="71"/>
      <c r="R2" s="71"/>
      <c r="S2" s="71"/>
      <c r="T2" s="71"/>
      <c r="U2" s="71"/>
      <c r="V2" s="71"/>
      <c r="W2" s="71"/>
    </row>
    <row r="3" spans="1:23" s="2" customFormat="1" ht="22.5">
      <c r="A3" s="72" t="s">
        <v>96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18.75" thickBot="1">
      <c r="A4" s="74" t="s">
        <v>97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s="3" customFormat="1" ht="18.75" customHeight="1" thickTop="1">
      <c r="A5" s="75" t="s">
        <v>4</v>
      </c>
      <c r="B5" s="77" t="s">
        <v>5</v>
      </c>
      <c r="C5" s="78"/>
      <c r="D5" s="81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 t="s">
        <v>7</v>
      </c>
      <c r="S5" s="85" t="s">
        <v>8</v>
      </c>
      <c r="T5" s="87" t="s">
        <v>9</v>
      </c>
      <c r="U5" s="90" t="s">
        <v>10</v>
      </c>
      <c r="V5" s="93" t="s">
        <v>11</v>
      </c>
      <c r="W5" s="100" t="s">
        <v>12</v>
      </c>
    </row>
    <row r="6" spans="1:23" s="3" customFormat="1" ht="103.5" customHeight="1">
      <c r="A6" s="76"/>
      <c r="B6" s="79"/>
      <c r="C6" s="80"/>
      <c r="D6" s="67" t="s">
        <v>13</v>
      </c>
      <c r="E6" s="68"/>
      <c r="F6" s="67" t="s">
        <v>14</v>
      </c>
      <c r="G6" s="68"/>
      <c r="H6" s="67" t="s">
        <v>15</v>
      </c>
      <c r="I6" s="68"/>
      <c r="J6" s="67" t="s">
        <v>16</v>
      </c>
      <c r="K6" s="68"/>
      <c r="L6" s="67" t="s">
        <v>17</v>
      </c>
      <c r="M6" s="68"/>
      <c r="N6" s="67" t="s">
        <v>18</v>
      </c>
      <c r="O6" s="68"/>
      <c r="P6" s="67" t="s">
        <v>19</v>
      </c>
      <c r="Q6" s="68"/>
      <c r="R6" s="84"/>
      <c r="S6" s="86"/>
      <c r="T6" s="88"/>
      <c r="U6" s="91"/>
      <c r="V6" s="94"/>
      <c r="W6" s="101"/>
    </row>
    <row r="7" spans="1:23" s="3" customFormat="1" ht="18" customHeight="1" thickBot="1">
      <c r="A7" s="97" t="s">
        <v>20</v>
      </c>
      <c r="B7" s="98"/>
      <c r="C7" s="99"/>
      <c r="D7" s="4">
        <v>4</v>
      </c>
      <c r="E7" s="4"/>
      <c r="F7" s="4">
        <v>3</v>
      </c>
      <c r="G7" s="4"/>
      <c r="H7" s="4">
        <v>2</v>
      </c>
      <c r="I7" s="4"/>
      <c r="J7" s="4">
        <v>3</v>
      </c>
      <c r="K7" s="4"/>
      <c r="L7" s="4">
        <v>2</v>
      </c>
      <c r="M7" s="4"/>
      <c r="N7" s="4">
        <v>2</v>
      </c>
      <c r="O7" s="4"/>
      <c r="P7" s="4">
        <v>3</v>
      </c>
      <c r="Q7" s="4"/>
      <c r="R7" s="5">
        <f>SUM(D7:Q7)</f>
        <v>19</v>
      </c>
      <c r="S7" s="6">
        <f>SUM(D7:Q7)</f>
        <v>19</v>
      </c>
      <c r="T7" s="89"/>
      <c r="U7" s="92"/>
      <c r="V7" s="95"/>
      <c r="W7" s="102"/>
    </row>
    <row r="8" spans="1:23" s="3" customFormat="1" ht="18.75" thickTop="1">
      <c r="A8" s="7">
        <v>1</v>
      </c>
      <c r="B8" s="8" t="s">
        <v>21</v>
      </c>
      <c r="C8" s="9" t="s">
        <v>22</v>
      </c>
      <c r="D8" s="10">
        <v>5.3</v>
      </c>
      <c r="E8" s="11" t="str">
        <f>IF(D8&gt;=9.5,"4.5",IF(D8&gt;=8.5,"4",IF(D8&gt;=8,"3.5",IF(D8&gt;=7,"3",IF(D8&gt;=6.5,"2.5",IF(D8&gt;=5.5,"2",IF(D8&gt;=5,"1.5",IF(D8&gt;=4,"1","0"))))))))</f>
        <v>1.5</v>
      </c>
      <c r="F8" s="10">
        <v>4.2</v>
      </c>
      <c r="G8" s="11" t="str">
        <f>IF(F8&gt;=9.5,"4.5",IF(F8&gt;=8.5,"4",IF(F8&gt;=8,"3.5",IF(F8&gt;=7,"3",IF(F8&gt;=6.5,"2.5",IF(F8&gt;=5.5,"2",IF(F8&gt;=5,"1.5",IF(F8&gt;=4,"1","0"))))))))</f>
        <v>1</v>
      </c>
      <c r="H8" s="54">
        <v>3.9</v>
      </c>
      <c r="I8" s="11" t="str">
        <f>IF(H8&gt;=9.5,"4.5",IF(H8&gt;=8.5,"4",IF(H8&gt;=8,"3.5",IF(H8&gt;=7,"3",IF(H8&gt;=6.5,"2.5",IF(H8&gt;=5.5,"2",IF(H8&gt;=5,"1.5",IF(H8&gt;=4,"1","0"))))))))</f>
        <v>0</v>
      </c>
      <c r="J8" s="10">
        <v>5.6</v>
      </c>
      <c r="K8" s="11" t="str">
        <f>IF(J8&gt;=9.5,"4.5",IF(J8&gt;=8.5,"4",IF(J8&gt;=8,"3.5",IF(J8&gt;=7,"3",IF(J8&gt;=6.5,"2.5",IF(J8&gt;=5.5,"2",IF(J8&gt;=5,"1.5",IF(J8&gt;=4,"1","0"))))))))</f>
        <v>2</v>
      </c>
      <c r="L8" s="10">
        <v>6.8</v>
      </c>
      <c r="M8" s="11" t="str">
        <f>IF(L8&gt;=9.5,"4.5",IF(L8&gt;=8.5,"4",IF(L8&gt;=8,"3.5",IF(L8&gt;=7,"3",IF(L8&gt;=6.5,"2.5",IF(L8&gt;=5.5,"2",IF(L8&gt;=5,"1.5",IF(L8&gt;=4,"1","0"))))))))</f>
        <v>2.5</v>
      </c>
      <c r="N8" s="10">
        <v>7.1</v>
      </c>
      <c r="O8" s="11" t="str">
        <f>IF(N8&gt;=9.5,"4.5",IF(N8&gt;=8.5,"4",IF(N8&gt;=8,"3.5",IF(N8&gt;=7,"3",IF(N8&gt;=6.5,"2.5",IF(N8&gt;=5.5,"2",IF(N8&gt;=5,"1.5",IF(N8&gt;=4,"1","0"))))))))</f>
        <v>3</v>
      </c>
      <c r="P8" s="10">
        <v>4.8</v>
      </c>
      <c r="Q8" s="11" t="str">
        <f>IF(P8&gt;=9.5,"4.5",IF(P8&gt;=8.5,"4",IF(P8&gt;=8,"3.5",IF(P8&gt;=7,"3",IF(P8&gt;=6.5,"2.5",IF(P8&gt;=5.5,"2",IF(P8&gt;=5,"1.5",IF(P8&gt;=4,"1","0"))))))))</f>
        <v>1</v>
      </c>
      <c r="R8" s="56">
        <f>(D8*4+F8*3+H8*2+J8*3+L8*2+N8*2+P8*3)/19</f>
        <v>5.294736842105263</v>
      </c>
      <c r="S8" s="57">
        <f>(E8*4+G8*3+I8*2+K8*3+M8*2+O8*2+Q8*3)/19</f>
        <v>1.5263157894736843</v>
      </c>
      <c r="T8" s="12" t="str">
        <f>IF(R8&gt;=9,"SX",IF(AND(R8&gt;=8,R8&lt;9),"Giái",IF(AND(R8&gt;=7,R8&lt;8),"Kh¸",IF(AND(R8&gt;=6,R8&lt;7),"TBkh¸",IF(AND(R8&gt;=5,R8&lt;6),"TB",IF(AND(R8&lt;5,R8&gt;=4),"YÕu","KÐm"))))))</f>
        <v>TB</v>
      </c>
      <c r="U8" s="13" t="str">
        <f>IF(S8&gt;=3.6,"SX",IF(AND(S8&gt;=3.2,S8&lt;3.59),"Giái",IF(AND(S8&gt;=2.5,S8&lt;3.19),"Kh¸",IF(AND(S8&gt;=2,S8&lt;2.49),"TB",IF(AND(S8&gt;=1,S8&lt;=1.99),"YÕu",IF(AND(S8&lt;=0.99),"KÐm"))))))</f>
        <v>YÕu</v>
      </c>
      <c r="V8" s="14" t="s">
        <v>26</v>
      </c>
      <c r="W8" s="15"/>
    </row>
    <row r="9" spans="1:23" s="3" customFormat="1" ht="18">
      <c r="A9" s="16">
        <v>2</v>
      </c>
      <c r="B9" s="17" t="s">
        <v>24</v>
      </c>
      <c r="C9" s="18" t="s">
        <v>25</v>
      </c>
      <c r="D9" s="19">
        <v>6</v>
      </c>
      <c r="E9" s="20" t="str">
        <f aca="true" t="shared" si="0" ref="E9:E45">IF(D9&gt;=9.5,"4.5",IF(D9&gt;=8.5,"4",IF(D9&gt;=8,"3.5",IF(D9&gt;=7,"3",IF(D9&gt;=6.5,"2.5",IF(D9&gt;=5.5,"2",IF(D9&gt;=5,"1.5",IF(D9&gt;=4,"1","0"))))))))</f>
        <v>2</v>
      </c>
      <c r="F9" s="19">
        <v>4.1</v>
      </c>
      <c r="G9" s="20" t="str">
        <f aca="true" t="shared" si="1" ref="G9:G45">IF(F9&gt;=9.5,"4.5",IF(F9&gt;=8.5,"4",IF(F9&gt;=8,"3.5",IF(F9&gt;=7,"3",IF(F9&gt;=6.5,"2.5",IF(F9&gt;=5.5,"2",IF(F9&gt;=5,"1.5",IF(F9&gt;=4,"1","0"))))))))</f>
        <v>1</v>
      </c>
      <c r="H9" s="19">
        <v>6.5</v>
      </c>
      <c r="I9" s="20" t="str">
        <f aca="true" t="shared" si="2" ref="I9:I45">IF(H9&gt;=9.5,"4.5",IF(H9&gt;=8.5,"4",IF(H9&gt;=8,"3.5",IF(H9&gt;=7,"3",IF(H9&gt;=6.5,"2.5",IF(H9&gt;=5.5,"2",IF(H9&gt;=5,"1.5",IF(H9&gt;=4,"1","0"))))))))</f>
        <v>2.5</v>
      </c>
      <c r="J9" s="19">
        <v>5.9</v>
      </c>
      <c r="K9" s="20" t="str">
        <f aca="true" t="shared" si="3" ref="K9:K45">IF(J9&gt;=9.5,"4.5",IF(J9&gt;=8.5,"4",IF(J9&gt;=8,"3.5",IF(J9&gt;=7,"3",IF(J9&gt;=6.5,"2.5",IF(J9&gt;=5.5,"2",IF(J9&gt;=5,"1.5",IF(J9&gt;=4,"1","0"))))))))</f>
        <v>2</v>
      </c>
      <c r="L9" s="19">
        <v>6.4</v>
      </c>
      <c r="M9" s="20" t="str">
        <f aca="true" t="shared" si="4" ref="M9:M45">IF(L9&gt;=9.5,"4.5",IF(L9&gt;=8.5,"4",IF(L9&gt;=8,"3.5",IF(L9&gt;=7,"3",IF(L9&gt;=6.5,"2.5",IF(L9&gt;=5.5,"2",IF(L9&gt;=5,"1.5",IF(L9&gt;=4,"1","0"))))))))</f>
        <v>2</v>
      </c>
      <c r="N9" s="21">
        <v>6.8</v>
      </c>
      <c r="O9" s="20" t="str">
        <f aca="true" t="shared" si="5" ref="O9:O45">IF(N9&gt;=9.5,"4.5",IF(N9&gt;=8.5,"4",IF(N9&gt;=8,"3.5",IF(N9&gt;=7,"3",IF(N9&gt;=6.5,"2.5",IF(N9&gt;=5.5,"2",IF(N9&gt;=5,"1.5",IF(N9&gt;=4,"1","0"))))))))</f>
        <v>2.5</v>
      </c>
      <c r="P9" s="19">
        <v>4.7</v>
      </c>
      <c r="Q9" s="20" t="str">
        <f aca="true" t="shared" si="6" ref="Q9:Q45">IF(P9&gt;=9.5,"4.5",IF(P9&gt;=8.5,"4",IF(P9&gt;=8,"3.5",IF(P9&gt;=7,"3",IF(P9&gt;=6.5,"2.5",IF(P9&gt;=5.5,"2",IF(P9&gt;=5,"1.5",IF(P9&gt;=4,"1","0"))))))))</f>
        <v>1</v>
      </c>
      <c r="R9" s="58">
        <f>(D9*4+F9*3+H9*2+J9*3+L9*2+N9*2+P9*3)/19</f>
        <v>5.657894736842105</v>
      </c>
      <c r="S9" s="59">
        <f>(E9*4+G9*3+I9*2+K9*3+M9*2+O9*2+Q9*3)/19</f>
        <v>1.7894736842105263</v>
      </c>
      <c r="T9" s="22" t="str">
        <f aca="true" t="shared" si="7" ref="T9:T45">IF(R9&gt;=9,"SX",IF(AND(R9&gt;=8,R9&lt;9),"Giái",IF(AND(R9&gt;=7,R9&lt;8),"Kh¸",IF(AND(R9&gt;=6,R9&lt;7),"TBkh¸",IF(AND(R9&gt;=5,R9&lt;6),"TB",IF(AND(R9&lt;5,R9&gt;=4),"YÕu","KÐm"))))))</f>
        <v>TB</v>
      </c>
      <c r="U9" s="13" t="str">
        <f aca="true" t="shared" si="8" ref="U9:U45">IF(S9&gt;=3.6,"SX",IF(AND(S9&gt;=3.2,S9&lt;3.59),"Giái",IF(AND(S9&gt;=2.5,S9&lt;3.19),"Kh¸",IF(AND(S9&gt;=2,S9&lt;2.49),"TB",IF(AND(S9&gt;=1,S9&lt;=1.99),"YÕu",IF(AND(S9&lt;=0.99),"KÐm"))))))</f>
        <v>YÕu</v>
      </c>
      <c r="V9" s="14" t="s">
        <v>26</v>
      </c>
      <c r="W9" s="23"/>
    </row>
    <row r="10" spans="1:23" s="3" customFormat="1" ht="18">
      <c r="A10" s="16">
        <f aca="true" t="shared" si="9" ref="A10:A45">A9+1</f>
        <v>3</v>
      </c>
      <c r="B10" s="17" t="s">
        <v>27</v>
      </c>
      <c r="C10" s="18" t="s">
        <v>28</v>
      </c>
      <c r="D10" s="19">
        <v>5.2</v>
      </c>
      <c r="E10" s="20" t="str">
        <f t="shared" si="0"/>
        <v>1.5</v>
      </c>
      <c r="F10" s="52"/>
      <c r="G10" s="20" t="str">
        <f t="shared" si="1"/>
        <v>0</v>
      </c>
      <c r="H10" s="52">
        <v>3.5</v>
      </c>
      <c r="I10" s="20" t="str">
        <f t="shared" si="2"/>
        <v>0</v>
      </c>
      <c r="J10" s="19">
        <v>4.9</v>
      </c>
      <c r="K10" s="20" t="str">
        <f t="shared" si="3"/>
        <v>1</v>
      </c>
      <c r="L10" s="19">
        <v>5.4</v>
      </c>
      <c r="M10" s="20" t="str">
        <f t="shared" si="4"/>
        <v>1.5</v>
      </c>
      <c r="N10" s="19">
        <v>6.2</v>
      </c>
      <c r="O10" s="20" t="str">
        <f t="shared" si="5"/>
        <v>2</v>
      </c>
      <c r="P10" s="19">
        <v>4.8</v>
      </c>
      <c r="Q10" s="20" t="str">
        <f t="shared" si="6"/>
        <v>1</v>
      </c>
      <c r="R10" s="58">
        <f aca="true" t="shared" si="10" ref="R10:R45">(D10*4+F10*3+H10*2+J10*3+L10*2+N10*2+P10*3)/19</f>
        <v>4.21578947368421</v>
      </c>
      <c r="S10" s="59">
        <f aca="true" t="shared" si="11" ref="S10:S45">(E10*4+G10*3+I10*2+K10*3+M10*2+O10*2+Q10*3)/19</f>
        <v>1</v>
      </c>
      <c r="T10" s="22" t="str">
        <f t="shared" si="7"/>
        <v>YÕu</v>
      </c>
      <c r="U10" s="13" t="str">
        <f t="shared" si="8"/>
        <v>YÕu</v>
      </c>
      <c r="V10" s="14" t="s">
        <v>26</v>
      </c>
      <c r="W10" s="23"/>
    </row>
    <row r="11" spans="1:23" s="3" customFormat="1" ht="18">
      <c r="A11" s="16">
        <f t="shared" si="9"/>
        <v>4</v>
      </c>
      <c r="B11" s="17" t="s">
        <v>29</v>
      </c>
      <c r="C11" s="18" t="s">
        <v>28</v>
      </c>
      <c r="D11" s="19">
        <v>6</v>
      </c>
      <c r="E11" s="20" t="str">
        <f t="shared" si="0"/>
        <v>2</v>
      </c>
      <c r="F11" s="19">
        <v>4.1</v>
      </c>
      <c r="G11" s="20" t="str">
        <f t="shared" si="1"/>
        <v>1</v>
      </c>
      <c r="H11" s="19">
        <v>4.8</v>
      </c>
      <c r="I11" s="20" t="str">
        <f t="shared" si="2"/>
        <v>1</v>
      </c>
      <c r="J11" s="19">
        <v>4.8</v>
      </c>
      <c r="K11" s="20" t="str">
        <f t="shared" si="3"/>
        <v>1</v>
      </c>
      <c r="L11" s="19">
        <v>5.8</v>
      </c>
      <c r="M11" s="20" t="str">
        <f t="shared" si="4"/>
        <v>2</v>
      </c>
      <c r="N11" s="19">
        <v>6.3</v>
      </c>
      <c r="O11" s="20" t="str">
        <f t="shared" si="5"/>
        <v>2</v>
      </c>
      <c r="P11" s="19">
        <v>4.1</v>
      </c>
      <c r="Q11" s="20" t="str">
        <f t="shared" si="6"/>
        <v>1</v>
      </c>
      <c r="R11" s="58">
        <f t="shared" si="10"/>
        <v>5.094736842105262</v>
      </c>
      <c r="S11" s="59">
        <f t="shared" si="11"/>
        <v>1.4210526315789473</v>
      </c>
      <c r="T11" s="22" t="str">
        <f t="shared" si="7"/>
        <v>TB</v>
      </c>
      <c r="U11" s="13" t="str">
        <f t="shared" si="8"/>
        <v>YÕu</v>
      </c>
      <c r="V11" s="14" t="s">
        <v>26</v>
      </c>
      <c r="W11" s="23"/>
    </row>
    <row r="12" spans="1:23" s="3" customFormat="1" ht="18">
      <c r="A12" s="16">
        <f t="shared" si="9"/>
        <v>5</v>
      </c>
      <c r="B12" s="17" t="s">
        <v>30</v>
      </c>
      <c r="C12" s="18" t="s">
        <v>31</v>
      </c>
      <c r="D12" s="19">
        <v>6.4</v>
      </c>
      <c r="E12" s="20" t="str">
        <f t="shared" si="0"/>
        <v>2</v>
      </c>
      <c r="F12" s="19">
        <v>6.6</v>
      </c>
      <c r="G12" s="20" t="str">
        <f t="shared" si="1"/>
        <v>2.5</v>
      </c>
      <c r="H12" s="19">
        <v>7.3</v>
      </c>
      <c r="I12" s="20" t="str">
        <f t="shared" si="2"/>
        <v>3</v>
      </c>
      <c r="J12" s="19">
        <v>6</v>
      </c>
      <c r="K12" s="20" t="str">
        <f t="shared" si="3"/>
        <v>2</v>
      </c>
      <c r="L12" s="19">
        <v>6.9</v>
      </c>
      <c r="M12" s="20" t="str">
        <f t="shared" si="4"/>
        <v>2.5</v>
      </c>
      <c r="N12" s="19">
        <v>7.3</v>
      </c>
      <c r="O12" s="20" t="str">
        <f t="shared" si="5"/>
        <v>3</v>
      </c>
      <c r="P12" s="19">
        <v>5.1</v>
      </c>
      <c r="Q12" s="20" t="str">
        <f t="shared" si="6"/>
        <v>1.5</v>
      </c>
      <c r="R12" s="58">
        <f t="shared" si="10"/>
        <v>6.405263157894736</v>
      </c>
      <c r="S12" s="59">
        <f t="shared" si="11"/>
        <v>2.263157894736842</v>
      </c>
      <c r="T12" s="22" t="str">
        <f t="shared" si="7"/>
        <v>TBkh¸</v>
      </c>
      <c r="U12" s="13" t="str">
        <f t="shared" si="8"/>
        <v>TB</v>
      </c>
      <c r="V12" s="14" t="s">
        <v>26</v>
      </c>
      <c r="W12" s="23"/>
    </row>
    <row r="13" spans="1:23" s="3" customFormat="1" ht="18">
      <c r="A13" s="16">
        <f t="shared" si="9"/>
        <v>6</v>
      </c>
      <c r="B13" s="17" t="s">
        <v>32</v>
      </c>
      <c r="C13" s="18" t="s">
        <v>33</v>
      </c>
      <c r="D13" s="19">
        <v>4.3</v>
      </c>
      <c r="E13" s="20" t="str">
        <f t="shared" si="0"/>
        <v>1</v>
      </c>
      <c r="F13" s="19">
        <v>4.2</v>
      </c>
      <c r="G13" s="20" t="str">
        <f t="shared" si="1"/>
        <v>1</v>
      </c>
      <c r="H13" s="19">
        <v>5.7</v>
      </c>
      <c r="I13" s="20" t="str">
        <f t="shared" si="2"/>
        <v>2</v>
      </c>
      <c r="J13" s="19">
        <v>6.4</v>
      </c>
      <c r="K13" s="20" t="str">
        <f t="shared" si="3"/>
        <v>2</v>
      </c>
      <c r="L13" s="19">
        <v>7.1</v>
      </c>
      <c r="M13" s="20" t="str">
        <f t="shared" si="4"/>
        <v>3</v>
      </c>
      <c r="N13" s="19">
        <v>6.8</v>
      </c>
      <c r="O13" s="20" t="str">
        <f t="shared" si="5"/>
        <v>2.5</v>
      </c>
      <c r="P13" s="19">
        <v>4.7</v>
      </c>
      <c r="Q13" s="20" t="str">
        <f t="shared" si="6"/>
        <v>1</v>
      </c>
      <c r="R13" s="58">
        <f t="shared" si="10"/>
        <v>5.3842105263157904</v>
      </c>
      <c r="S13" s="59">
        <f t="shared" si="11"/>
        <v>1.631578947368421</v>
      </c>
      <c r="T13" s="22" t="str">
        <f t="shared" si="7"/>
        <v>TB</v>
      </c>
      <c r="U13" s="13" t="str">
        <f t="shared" si="8"/>
        <v>YÕu</v>
      </c>
      <c r="V13" s="14" t="s">
        <v>26</v>
      </c>
      <c r="W13" s="23"/>
    </row>
    <row r="14" spans="1:23" s="3" customFormat="1" ht="18">
      <c r="A14" s="16">
        <f t="shared" si="9"/>
        <v>7</v>
      </c>
      <c r="B14" s="17" t="s">
        <v>35</v>
      </c>
      <c r="C14" s="18" t="s">
        <v>36</v>
      </c>
      <c r="D14" s="19">
        <v>5.9</v>
      </c>
      <c r="E14" s="20" t="str">
        <f t="shared" si="0"/>
        <v>2</v>
      </c>
      <c r="F14" s="19">
        <v>4.1</v>
      </c>
      <c r="G14" s="20" t="str">
        <f t="shared" si="1"/>
        <v>1</v>
      </c>
      <c r="H14" s="19">
        <v>4.4</v>
      </c>
      <c r="I14" s="20" t="str">
        <f t="shared" si="2"/>
        <v>1</v>
      </c>
      <c r="J14" s="19">
        <v>6.1</v>
      </c>
      <c r="K14" s="20" t="str">
        <f t="shared" si="3"/>
        <v>2</v>
      </c>
      <c r="L14" s="19">
        <v>6.7</v>
      </c>
      <c r="M14" s="20" t="str">
        <f t="shared" si="4"/>
        <v>2.5</v>
      </c>
      <c r="N14" s="21">
        <v>6.4</v>
      </c>
      <c r="O14" s="20" t="str">
        <f t="shared" si="5"/>
        <v>2</v>
      </c>
      <c r="P14" s="19">
        <v>4.9</v>
      </c>
      <c r="Q14" s="20" t="str">
        <f t="shared" si="6"/>
        <v>1</v>
      </c>
      <c r="R14" s="58">
        <f t="shared" si="10"/>
        <v>5.468421052631579</v>
      </c>
      <c r="S14" s="59">
        <f t="shared" si="11"/>
        <v>1.631578947368421</v>
      </c>
      <c r="T14" s="22" t="str">
        <f t="shared" si="7"/>
        <v>TB</v>
      </c>
      <c r="U14" s="13" t="str">
        <f t="shared" si="8"/>
        <v>YÕu</v>
      </c>
      <c r="V14" s="14" t="s">
        <v>26</v>
      </c>
      <c r="W14" s="23"/>
    </row>
    <row r="15" spans="1:23" s="3" customFormat="1" ht="18">
      <c r="A15" s="16">
        <f t="shared" si="9"/>
        <v>8</v>
      </c>
      <c r="B15" s="17" t="s">
        <v>37</v>
      </c>
      <c r="C15" s="18" t="s">
        <v>36</v>
      </c>
      <c r="D15" s="19">
        <v>6</v>
      </c>
      <c r="E15" s="20" t="str">
        <f t="shared" si="0"/>
        <v>2</v>
      </c>
      <c r="F15" s="19">
        <v>4.2</v>
      </c>
      <c r="G15" s="20" t="str">
        <f t="shared" si="1"/>
        <v>1</v>
      </c>
      <c r="H15" s="19">
        <v>6.5</v>
      </c>
      <c r="I15" s="20" t="str">
        <f t="shared" si="2"/>
        <v>2.5</v>
      </c>
      <c r="J15" s="19">
        <v>6.7</v>
      </c>
      <c r="K15" s="20" t="str">
        <f t="shared" si="3"/>
        <v>2.5</v>
      </c>
      <c r="L15" s="19">
        <v>7.1</v>
      </c>
      <c r="M15" s="20" t="str">
        <f t="shared" si="4"/>
        <v>3</v>
      </c>
      <c r="N15" s="21">
        <v>7.1</v>
      </c>
      <c r="O15" s="20" t="str">
        <f t="shared" si="5"/>
        <v>3</v>
      </c>
      <c r="P15" s="19">
        <v>5.3</v>
      </c>
      <c r="Q15" s="20" t="str">
        <f t="shared" si="6"/>
        <v>1.5</v>
      </c>
      <c r="R15" s="58">
        <f t="shared" si="10"/>
        <v>6</v>
      </c>
      <c r="S15" s="59">
        <f t="shared" si="11"/>
        <v>2.1052631578947367</v>
      </c>
      <c r="T15" s="22" t="str">
        <f t="shared" si="7"/>
        <v>TBkh¸</v>
      </c>
      <c r="U15" s="13" t="str">
        <f t="shared" si="8"/>
        <v>TB</v>
      </c>
      <c r="V15" s="14" t="s">
        <v>26</v>
      </c>
      <c r="W15" s="23"/>
    </row>
    <row r="16" spans="1:23" s="3" customFormat="1" ht="18">
      <c r="A16" s="16">
        <f t="shared" si="9"/>
        <v>9</v>
      </c>
      <c r="B16" s="17" t="s">
        <v>38</v>
      </c>
      <c r="C16" s="18" t="s">
        <v>39</v>
      </c>
      <c r="D16" s="19">
        <v>6.5</v>
      </c>
      <c r="E16" s="20" t="str">
        <f t="shared" si="0"/>
        <v>2.5</v>
      </c>
      <c r="F16" s="52"/>
      <c r="G16" s="20" t="str">
        <f t="shared" si="1"/>
        <v>0</v>
      </c>
      <c r="H16" s="52">
        <v>0</v>
      </c>
      <c r="I16" s="20" t="str">
        <f t="shared" si="2"/>
        <v>0</v>
      </c>
      <c r="J16" s="19">
        <v>5.9</v>
      </c>
      <c r="K16" s="20" t="str">
        <f t="shared" si="3"/>
        <v>2</v>
      </c>
      <c r="L16" s="19">
        <v>6</v>
      </c>
      <c r="M16" s="20" t="str">
        <f t="shared" si="4"/>
        <v>2</v>
      </c>
      <c r="N16" s="19">
        <v>6.3</v>
      </c>
      <c r="O16" s="20" t="str">
        <f t="shared" si="5"/>
        <v>2</v>
      </c>
      <c r="P16" s="19">
        <v>3</v>
      </c>
      <c r="Q16" s="20" t="str">
        <f t="shared" si="6"/>
        <v>0</v>
      </c>
      <c r="R16" s="58">
        <f t="shared" si="10"/>
        <v>4.068421052631579</v>
      </c>
      <c r="S16" s="59">
        <f t="shared" si="11"/>
        <v>1.263157894736842</v>
      </c>
      <c r="T16" s="22" t="str">
        <f t="shared" si="7"/>
        <v>YÕu</v>
      </c>
      <c r="U16" s="13" t="str">
        <f t="shared" si="8"/>
        <v>YÕu</v>
      </c>
      <c r="V16" s="14" t="s">
        <v>26</v>
      </c>
      <c r="W16" s="23"/>
    </row>
    <row r="17" spans="1:23" s="3" customFormat="1" ht="18">
      <c r="A17" s="16">
        <f t="shared" si="9"/>
        <v>10</v>
      </c>
      <c r="B17" s="17" t="s">
        <v>40</v>
      </c>
      <c r="C17" s="18" t="s">
        <v>41</v>
      </c>
      <c r="D17" s="19">
        <v>6.6</v>
      </c>
      <c r="E17" s="20" t="str">
        <f t="shared" si="0"/>
        <v>2.5</v>
      </c>
      <c r="F17" s="52">
        <v>3.9</v>
      </c>
      <c r="G17" s="20" t="str">
        <f t="shared" si="1"/>
        <v>0</v>
      </c>
      <c r="H17" s="52">
        <v>2.6</v>
      </c>
      <c r="I17" s="20" t="str">
        <f t="shared" si="2"/>
        <v>0</v>
      </c>
      <c r="J17" s="19">
        <v>6.3</v>
      </c>
      <c r="K17" s="20" t="str">
        <f t="shared" si="3"/>
        <v>2</v>
      </c>
      <c r="L17" s="19">
        <v>6.9</v>
      </c>
      <c r="M17" s="20" t="str">
        <f t="shared" si="4"/>
        <v>2.5</v>
      </c>
      <c r="N17" s="19">
        <v>6.9</v>
      </c>
      <c r="O17" s="20" t="str">
        <f t="shared" si="5"/>
        <v>2.5</v>
      </c>
      <c r="P17" s="19">
        <v>5.4</v>
      </c>
      <c r="Q17" s="20" t="str">
        <f t="shared" si="6"/>
        <v>1.5</v>
      </c>
      <c r="R17" s="58">
        <f t="shared" si="10"/>
        <v>5.578947368421052</v>
      </c>
      <c r="S17" s="59">
        <f t="shared" si="11"/>
        <v>1.605263157894737</v>
      </c>
      <c r="T17" s="22" t="str">
        <f t="shared" si="7"/>
        <v>TB</v>
      </c>
      <c r="U17" s="13" t="str">
        <f t="shared" si="8"/>
        <v>YÕu</v>
      </c>
      <c r="V17" s="14" t="s">
        <v>26</v>
      </c>
      <c r="W17" s="23"/>
    </row>
    <row r="18" spans="1:23" s="3" customFormat="1" ht="18">
      <c r="A18" s="16">
        <f t="shared" si="9"/>
        <v>11</v>
      </c>
      <c r="B18" s="24" t="s">
        <v>42</v>
      </c>
      <c r="C18" s="25" t="s">
        <v>43</v>
      </c>
      <c r="D18" s="19">
        <v>6.1</v>
      </c>
      <c r="E18" s="20" t="str">
        <f t="shared" si="0"/>
        <v>2</v>
      </c>
      <c r="F18" s="52"/>
      <c r="G18" s="20" t="str">
        <f t="shared" si="1"/>
        <v>0</v>
      </c>
      <c r="H18" s="52">
        <v>3.6</v>
      </c>
      <c r="I18" s="20" t="str">
        <f t="shared" si="2"/>
        <v>0</v>
      </c>
      <c r="J18" s="19">
        <v>6.3</v>
      </c>
      <c r="K18" s="20" t="str">
        <f t="shared" si="3"/>
        <v>2</v>
      </c>
      <c r="L18" s="19">
        <v>5</v>
      </c>
      <c r="M18" s="20" t="str">
        <f t="shared" si="4"/>
        <v>1.5</v>
      </c>
      <c r="N18" s="21">
        <v>5.3</v>
      </c>
      <c r="O18" s="20" t="str">
        <f t="shared" si="5"/>
        <v>1.5</v>
      </c>
      <c r="P18" s="19">
        <v>5</v>
      </c>
      <c r="Q18" s="20" t="str">
        <f t="shared" si="6"/>
        <v>1.5</v>
      </c>
      <c r="R18" s="58">
        <f t="shared" si="10"/>
        <v>4.531578947368421</v>
      </c>
      <c r="S18" s="59">
        <f t="shared" si="11"/>
        <v>1.2894736842105263</v>
      </c>
      <c r="T18" s="22" t="str">
        <f t="shared" si="7"/>
        <v>YÕu</v>
      </c>
      <c r="U18" s="13" t="str">
        <f t="shared" si="8"/>
        <v>YÕu</v>
      </c>
      <c r="V18" s="14" t="s">
        <v>26</v>
      </c>
      <c r="W18" s="23"/>
    </row>
    <row r="19" spans="1:23" s="3" customFormat="1" ht="18">
      <c r="A19" s="16">
        <f t="shared" si="9"/>
        <v>12</v>
      </c>
      <c r="B19" s="17" t="s">
        <v>44</v>
      </c>
      <c r="C19" s="18" t="s">
        <v>45</v>
      </c>
      <c r="D19" s="19">
        <v>6</v>
      </c>
      <c r="E19" s="20" t="str">
        <f t="shared" si="0"/>
        <v>2</v>
      </c>
      <c r="F19" s="19">
        <v>4.1</v>
      </c>
      <c r="G19" s="20" t="str">
        <f t="shared" si="1"/>
        <v>1</v>
      </c>
      <c r="H19" s="19">
        <v>4.7</v>
      </c>
      <c r="I19" s="20" t="str">
        <f t="shared" si="2"/>
        <v>1</v>
      </c>
      <c r="J19" s="19">
        <v>5.5</v>
      </c>
      <c r="K19" s="20" t="str">
        <f t="shared" si="3"/>
        <v>2</v>
      </c>
      <c r="L19" s="19">
        <v>6.9</v>
      </c>
      <c r="M19" s="20" t="str">
        <f t="shared" si="4"/>
        <v>2.5</v>
      </c>
      <c r="N19" s="19">
        <v>7.1</v>
      </c>
      <c r="O19" s="20" t="str">
        <f t="shared" si="5"/>
        <v>3</v>
      </c>
      <c r="P19" s="19">
        <v>4.4</v>
      </c>
      <c r="Q19" s="20" t="str">
        <f t="shared" si="6"/>
        <v>1</v>
      </c>
      <c r="R19" s="58">
        <f t="shared" si="10"/>
        <v>5.442105263157895</v>
      </c>
      <c r="S19" s="59">
        <f t="shared" si="11"/>
        <v>1.736842105263158</v>
      </c>
      <c r="T19" s="22" t="str">
        <f t="shared" si="7"/>
        <v>TB</v>
      </c>
      <c r="U19" s="13" t="str">
        <f t="shared" si="8"/>
        <v>YÕu</v>
      </c>
      <c r="V19" s="14" t="s">
        <v>26</v>
      </c>
      <c r="W19" s="23"/>
    </row>
    <row r="20" spans="1:23" s="3" customFormat="1" ht="18">
      <c r="A20" s="16">
        <f t="shared" si="9"/>
        <v>13</v>
      </c>
      <c r="B20" s="17" t="s">
        <v>46</v>
      </c>
      <c r="C20" s="26" t="s">
        <v>47</v>
      </c>
      <c r="D20" s="19">
        <v>6.4</v>
      </c>
      <c r="E20" s="20" t="str">
        <f t="shared" si="0"/>
        <v>2</v>
      </c>
      <c r="F20" s="19">
        <v>4.2</v>
      </c>
      <c r="G20" s="20" t="str">
        <f t="shared" si="1"/>
        <v>1</v>
      </c>
      <c r="H20" s="19">
        <v>4.8</v>
      </c>
      <c r="I20" s="20" t="str">
        <f t="shared" si="2"/>
        <v>1</v>
      </c>
      <c r="J20" s="19">
        <v>7.2</v>
      </c>
      <c r="K20" s="20" t="str">
        <f t="shared" si="3"/>
        <v>3</v>
      </c>
      <c r="L20" s="19">
        <v>5.4</v>
      </c>
      <c r="M20" s="20" t="str">
        <f t="shared" si="4"/>
        <v>1.5</v>
      </c>
      <c r="N20" s="19">
        <v>6.6</v>
      </c>
      <c r="O20" s="20" t="str">
        <f t="shared" si="5"/>
        <v>2.5</v>
      </c>
      <c r="P20" s="19">
        <v>4</v>
      </c>
      <c r="Q20" s="20" t="str">
        <f t="shared" si="6"/>
        <v>1</v>
      </c>
      <c r="R20" s="58">
        <f t="shared" si="10"/>
        <v>5.5473684210526315</v>
      </c>
      <c r="S20" s="59">
        <f t="shared" si="11"/>
        <v>1.736842105263158</v>
      </c>
      <c r="T20" s="22" t="str">
        <f t="shared" si="7"/>
        <v>TB</v>
      </c>
      <c r="U20" s="13" t="str">
        <f t="shared" si="8"/>
        <v>YÕu</v>
      </c>
      <c r="V20" s="14" t="s">
        <v>26</v>
      </c>
      <c r="W20" s="23"/>
    </row>
    <row r="21" spans="1:23" s="3" customFormat="1" ht="18">
      <c r="A21" s="16">
        <f t="shared" si="9"/>
        <v>14</v>
      </c>
      <c r="B21" s="17" t="s">
        <v>30</v>
      </c>
      <c r="C21" s="18" t="s">
        <v>48</v>
      </c>
      <c r="D21" s="19">
        <v>6.2</v>
      </c>
      <c r="E21" s="20" t="str">
        <f t="shared" si="0"/>
        <v>2</v>
      </c>
      <c r="F21" s="52">
        <v>3.4</v>
      </c>
      <c r="G21" s="20" t="str">
        <f t="shared" si="1"/>
        <v>0</v>
      </c>
      <c r="H21" s="52">
        <v>2.8</v>
      </c>
      <c r="I21" s="20" t="str">
        <f t="shared" si="2"/>
        <v>0</v>
      </c>
      <c r="J21" s="19">
        <v>6.6</v>
      </c>
      <c r="K21" s="20" t="str">
        <f t="shared" si="3"/>
        <v>2.5</v>
      </c>
      <c r="L21" s="19">
        <v>6.5</v>
      </c>
      <c r="M21" s="20" t="str">
        <f t="shared" si="4"/>
        <v>2.5</v>
      </c>
      <c r="N21" s="19">
        <v>6.3</v>
      </c>
      <c r="O21" s="20" t="str">
        <f t="shared" si="5"/>
        <v>2</v>
      </c>
      <c r="P21" s="19">
        <v>4</v>
      </c>
      <c r="Q21" s="20" t="str">
        <f t="shared" si="6"/>
        <v>1</v>
      </c>
      <c r="R21" s="58">
        <f t="shared" si="10"/>
        <v>5.157894736842105</v>
      </c>
      <c r="S21" s="59">
        <f t="shared" si="11"/>
        <v>1.4473684210526316</v>
      </c>
      <c r="T21" s="22" t="str">
        <f t="shared" si="7"/>
        <v>TB</v>
      </c>
      <c r="U21" s="13" t="str">
        <f t="shared" si="8"/>
        <v>YÕu</v>
      </c>
      <c r="V21" s="14" t="s">
        <v>26</v>
      </c>
      <c r="W21" s="23"/>
    </row>
    <row r="22" spans="1:23" s="3" customFormat="1" ht="18">
      <c r="A22" s="16">
        <f t="shared" si="9"/>
        <v>15</v>
      </c>
      <c r="B22" s="17" t="s">
        <v>49</v>
      </c>
      <c r="C22" s="18" t="s">
        <v>50</v>
      </c>
      <c r="D22" s="19">
        <v>7.2</v>
      </c>
      <c r="E22" s="20" t="str">
        <f t="shared" si="0"/>
        <v>3</v>
      </c>
      <c r="F22" s="19">
        <v>6.3</v>
      </c>
      <c r="G22" s="20" t="str">
        <f t="shared" si="1"/>
        <v>2</v>
      </c>
      <c r="H22" s="19">
        <v>8</v>
      </c>
      <c r="I22" s="20" t="str">
        <f t="shared" si="2"/>
        <v>3.5</v>
      </c>
      <c r="J22" s="19">
        <v>5.4</v>
      </c>
      <c r="K22" s="20" t="str">
        <f t="shared" si="3"/>
        <v>1.5</v>
      </c>
      <c r="L22" s="19">
        <v>6.1</v>
      </c>
      <c r="M22" s="20" t="str">
        <f t="shared" si="4"/>
        <v>2</v>
      </c>
      <c r="N22" s="19">
        <v>7.3</v>
      </c>
      <c r="O22" s="20" t="str">
        <f t="shared" si="5"/>
        <v>3</v>
      </c>
      <c r="P22" s="19">
        <v>6.1</v>
      </c>
      <c r="Q22" s="20" t="str">
        <f t="shared" si="6"/>
        <v>2</v>
      </c>
      <c r="R22" s="58">
        <f t="shared" si="10"/>
        <v>6.578947368421052</v>
      </c>
      <c r="S22" s="59">
        <f t="shared" si="11"/>
        <v>2.3947368421052633</v>
      </c>
      <c r="T22" s="22" t="str">
        <f t="shared" si="7"/>
        <v>TBkh¸</v>
      </c>
      <c r="U22" s="13" t="str">
        <f t="shared" si="8"/>
        <v>TB</v>
      </c>
      <c r="V22" s="14" t="s">
        <v>26</v>
      </c>
      <c r="W22" s="23"/>
    </row>
    <row r="23" spans="1:23" s="3" customFormat="1" ht="18">
      <c r="A23" s="16">
        <f t="shared" si="9"/>
        <v>16</v>
      </c>
      <c r="B23" s="17" t="s">
        <v>30</v>
      </c>
      <c r="C23" s="18" t="s">
        <v>51</v>
      </c>
      <c r="D23" s="19">
        <v>5.5</v>
      </c>
      <c r="E23" s="20" t="str">
        <f t="shared" si="0"/>
        <v>2</v>
      </c>
      <c r="F23" s="52">
        <v>3.4</v>
      </c>
      <c r="G23" s="20" t="str">
        <f t="shared" si="1"/>
        <v>0</v>
      </c>
      <c r="H23" s="19">
        <v>5.6</v>
      </c>
      <c r="I23" s="20" t="str">
        <f t="shared" si="2"/>
        <v>2</v>
      </c>
      <c r="J23" s="19">
        <v>6.8</v>
      </c>
      <c r="K23" s="20" t="str">
        <f t="shared" si="3"/>
        <v>2.5</v>
      </c>
      <c r="L23" s="19">
        <v>6.1</v>
      </c>
      <c r="M23" s="20" t="str">
        <f t="shared" si="4"/>
        <v>2</v>
      </c>
      <c r="N23" s="19">
        <v>6.5</v>
      </c>
      <c r="O23" s="20" t="str">
        <f t="shared" si="5"/>
        <v>2.5</v>
      </c>
      <c r="P23" s="19">
        <v>4.5</v>
      </c>
      <c r="Q23" s="20" t="str">
        <f t="shared" si="6"/>
        <v>1</v>
      </c>
      <c r="R23" s="58">
        <f t="shared" si="10"/>
        <v>5.394736842105263</v>
      </c>
      <c r="S23" s="59">
        <f t="shared" si="11"/>
        <v>1.6578947368421053</v>
      </c>
      <c r="T23" s="22" t="str">
        <f t="shared" si="7"/>
        <v>TB</v>
      </c>
      <c r="U23" s="13" t="str">
        <f t="shared" si="8"/>
        <v>YÕu</v>
      </c>
      <c r="V23" s="14" t="s">
        <v>26</v>
      </c>
      <c r="W23" s="23"/>
    </row>
    <row r="24" spans="1:23" s="3" customFormat="1" ht="18">
      <c r="A24" s="16">
        <f t="shared" si="9"/>
        <v>17</v>
      </c>
      <c r="B24" s="17" t="s">
        <v>52</v>
      </c>
      <c r="C24" s="18" t="s">
        <v>53</v>
      </c>
      <c r="D24" s="19">
        <v>5.5</v>
      </c>
      <c r="E24" s="20" t="str">
        <f t="shared" si="0"/>
        <v>2</v>
      </c>
      <c r="F24" s="19">
        <v>5</v>
      </c>
      <c r="G24" s="20" t="str">
        <f t="shared" si="1"/>
        <v>1.5</v>
      </c>
      <c r="H24" s="55">
        <v>3.6</v>
      </c>
      <c r="I24" s="20" t="str">
        <f t="shared" si="2"/>
        <v>0</v>
      </c>
      <c r="J24" s="19">
        <v>6.8</v>
      </c>
      <c r="K24" s="20" t="str">
        <f t="shared" si="3"/>
        <v>2.5</v>
      </c>
      <c r="L24" s="21">
        <v>6.5</v>
      </c>
      <c r="M24" s="20" t="str">
        <f t="shared" si="4"/>
        <v>2.5</v>
      </c>
      <c r="N24" s="19">
        <v>7.4</v>
      </c>
      <c r="O24" s="20" t="str">
        <f t="shared" si="5"/>
        <v>3</v>
      </c>
      <c r="P24" s="19">
        <v>4.4</v>
      </c>
      <c r="Q24" s="20" t="str">
        <f t="shared" si="6"/>
        <v>1</v>
      </c>
      <c r="R24" s="58">
        <f t="shared" si="10"/>
        <v>5.557894736842105</v>
      </c>
      <c r="S24" s="59">
        <f t="shared" si="11"/>
        <v>1.7894736842105263</v>
      </c>
      <c r="T24" s="22" t="str">
        <f t="shared" si="7"/>
        <v>TB</v>
      </c>
      <c r="U24" s="13" t="str">
        <f t="shared" si="8"/>
        <v>YÕu</v>
      </c>
      <c r="V24" s="14" t="s">
        <v>23</v>
      </c>
      <c r="W24" s="23"/>
    </row>
    <row r="25" spans="1:23" s="3" customFormat="1" ht="18">
      <c r="A25" s="16">
        <f t="shared" si="9"/>
        <v>18</v>
      </c>
      <c r="B25" s="17" t="s">
        <v>54</v>
      </c>
      <c r="C25" s="18" t="s">
        <v>55</v>
      </c>
      <c r="D25" s="19">
        <v>6.4</v>
      </c>
      <c r="E25" s="20" t="str">
        <f t="shared" si="0"/>
        <v>2</v>
      </c>
      <c r="F25" s="19">
        <v>4.2</v>
      </c>
      <c r="G25" s="20" t="str">
        <f t="shared" si="1"/>
        <v>1</v>
      </c>
      <c r="H25" s="19">
        <v>5.1</v>
      </c>
      <c r="I25" s="20" t="str">
        <f t="shared" si="2"/>
        <v>1.5</v>
      </c>
      <c r="J25" s="19">
        <v>5.2</v>
      </c>
      <c r="K25" s="20" t="str">
        <f t="shared" si="3"/>
        <v>1.5</v>
      </c>
      <c r="L25" s="19">
        <v>6.5</v>
      </c>
      <c r="M25" s="20" t="str">
        <f t="shared" si="4"/>
        <v>2.5</v>
      </c>
      <c r="N25" s="19">
        <v>5.9</v>
      </c>
      <c r="O25" s="20" t="str">
        <f t="shared" si="5"/>
        <v>2</v>
      </c>
      <c r="P25" s="19">
        <v>4.7</v>
      </c>
      <c r="Q25" s="20" t="str">
        <f t="shared" si="6"/>
        <v>1</v>
      </c>
      <c r="R25" s="58">
        <f t="shared" si="10"/>
        <v>5.415789473684211</v>
      </c>
      <c r="S25" s="59">
        <f t="shared" si="11"/>
        <v>1.605263157894737</v>
      </c>
      <c r="T25" s="22" t="str">
        <f t="shared" si="7"/>
        <v>TB</v>
      </c>
      <c r="U25" s="13" t="str">
        <f t="shared" si="8"/>
        <v>YÕu</v>
      </c>
      <c r="V25" s="14" t="s">
        <v>26</v>
      </c>
      <c r="W25" s="23"/>
    </row>
    <row r="26" spans="1:23" s="3" customFormat="1" ht="18">
      <c r="A26" s="16">
        <f t="shared" si="9"/>
        <v>19</v>
      </c>
      <c r="B26" s="17" t="s">
        <v>56</v>
      </c>
      <c r="C26" s="18" t="s">
        <v>57</v>
      </c>
      <c r="D26" s="19">
        <v>5.5</v>
      </c>
      <c r="E26" s="20" t="str">
        <f t="shared" si="0"/>
        <v>2</v>
      </c>
      <c r="F26" s="52">
        <v>3.9</v>
      </c>
      <c r="G26" s="20" t="str">
        <f t="shared" si="1"/>
        <v>0</v>
      </c>
      <c r="H26" s="52">
        <v>1.4</v>
      </c>
      <c r="I26" s="20" t="str">
        <f t="shared" si="2"/>
        <v>0</v>
      </c>
      <c r="J26" s="19">
        <v>5.5</v>
      </c>
      <c r="K26" s="20" t="str">
        <f t="shared" si="3"/>
        <v>2</v>
      </c>
      <c r="L26" s="19">
        <v>6.5</v>
      </c>
      <c r="M26" s="20" t="str">
        <f t="shared" si="4"/>
        <v>2.5</v>
      </c>
      <c r="N26" s="21">
        <v>7.2</v>
      </c>
      <c r="O26" s="20" t="str">
        <f t="shared" si="5"/>
        <v>3</v>
      </c>
      <c r="P26" s="19">
        <v>5.6</v>
      </c>
      <c r="Q26" s="20" t="str">
        <f t="shared" si="6"/>
        <v>2</v>
      </c>
      <c r="R26" s="58">
        <f t="shared" si="10"/>
        <v>5.11578947368421</v>
      </c>
      <c r="S26" s="59">
        <f t="shared" si="11"/>
        <v>1.631578947368421</v>
      </c>
      <c r="T26" s="22" t="str">
        <f t="shared" si="7"/>
        <v>TB</v>
      </c>
      <c r="U26" s="13" t="str">
        <f t="shared" si="8"/>
        <v>YÕu</v>
      </c>
      <c r="V26" s="14" t="s">
        <v>26</v>
      </c>
      <c r="W26" s="23"/>
    </row>
    <row r="27" spans="1:23" s="3" customFormat="1" ht="18">
      <c r="A27" s="16">
        <f t="shared" si="9"/>
        <v>20</v>
      </c>
      <c r="B27" s="17" t="s">
        <v>58</v>
      </c>
      <c r="C27" s="18" t="s">
        <v>59</v>
      </c>
      <c r="D27" s="19">
        <v>5.6</v>
      </c>
      <c r="E27" s="20" t="str">
        <f t="shared" si="0"/>
        <v>2</v>
      </c>
      <c r="F27" s="52">
        <v>3.8</v>
      </c>
      <c r="G27" s="20" t="str">
        <f t="shared" si="1"/>
        <v>0</v>
      </c>
      <c r="H27" s="19">
        <v>8</v>
      </c>
      <c r="I27" s="20" t="str">
        <f t="shared" si="2"/>
        <v>3.5</v>
      </c>
      <c r="J27" s="19">
        <v>7.3</v>
      </c>
      <c r="K27" s="20" t="str">
        <f t="shared" si="3"/>
        <v>3</v>
      </c>
      <c r="L27" s="19">
        <v>8</v>
      </c>
      <c r="M27" s="20" t="str">
        <f t="shared" si="4"/>
        <v>3.5</v>
      </c>
      <c r="N27" s="19">
        <v>7.5</v>
      </c>
      <c r="O27" s="20" t="str">
        <f t="shared" si="5"/>
        <v>3</v>
      </c>
      <c r="P27" s="52"/>
      <c r="Q27" s="20" t="str">
        <f t="shared" si="6"/>
        <v>0</v>
      </c>
      <c r="R27" s="58">
        <f t="shared" si="10"/>
        <v>5.405263157894736</v>
      </c>
      <c r="S27" s="59">
        <f t="shared" si="11"/>
        <v>1.9473684210526316</v>
      </c>
      <c r="T27" s="22" t="str">
        <f t="shared" si="7"/>
        <v>TB</v>
      </c>
      <c r="U27" s="13" t="str">
        <f t="shared" si="8"/>
        <v>YÕu</v>
      </c>
      <c r="V27" s="14" t="s">
        <v>23</v>
      </c>
      <c r="W27" s="23"/>
    </row>
    <row r="28" spans="1:23" s="3" customFormat="1" ht="18">
      <c r="A28" s="16">
        <f t="shared" si="9"/>
        <v>21</v>
      </c>
      <c r="B28" s="17" t="s">
        <v>60</v>
      </c>
      <c r="C28" s="18" t="s">
        <v>61</v>
      </c>
      <c r="D28" s="19">
        <v>5.3</v>
      </c>
      <c r="E28" s="20" t="str">
        <f t="shared" si="0"/>
        <v>1.5</v>
      </c>
      <c r="F28" s="19">
        <v>4.7</v>
      </c>
      <c r="G28" s="20" t="str">
        <f t="shared" si="1"/>
        <v>1</v>
      </c>
      <c r="H28" s="19">
        <v>5.2</v>
      </c>
      <c r="I28" s="20" t="str">
        <f t="shared" si="2"/>
        <v>1.5</v>
      </c>
      <c r="J28" s="19">
        <v>5.4</v>
      </c>
      <c r="K28" s="20" t="str">
        <f t="shared" si="3"/>
        <v>1.5</v>
      </c>
      <c r="L28" s="19">
        <v>6.1</v>
      </c>
      <c r="M28" s="20" t="str">
        <f t="shared" si="4"/>
        <v>2</v>
      </c>
      <c r="N28" s="19">
        <v>6.4</v>
      </c>
      <c r="O28" s="20" t="str">
        <f t="shared" si="5"/>
        <v>2</v>
      </c>
      <c r="P28" s="19">
        <v>5.3</v>
      </c>
      <c r="Q28" s="20" t="str">
        <f t="shared" si="6"/>
        <v>1.5</v>
      </c>
      <c r="R28" s="58">
        <f t="shared" si="10"/>
        <v>5.410526315789473</v>
      </c>
      <c r="S28" s="59">
        <f t="shared" si="11"/>
        <v>1.5263157894736843</v>
      </c>
      <c r="T28" s="22" t="str">
        <f t="shared" si="7"/>
        <v>TB</v>
      </c>
      <c r="U28" s="13" t="str">
        <f t="shared" si="8"/>
        <v>YÕu</v>
      </c>
      <c r="V28" s="14" t="s">
        <v>26</v>
      </c>
      <c r="W28" s="23"/>
    </row>
    <row r="29" spans="1:23" s="3" customFormat="1" ht="18">
      <c r="A29" s="16">
        <f t="shared" si="9"/>
        <v>22</v>
      </c>
      <c r="B29" s="24" t="s">
        <v>62</v>
      </c>
      <c r="C29" s="25" t="s">
        <v>61</v>
      </c>
      <c r="D29" s="19">
        <v>5.4</v>
      </c>
      <c r="E29" s="20" t="str">
        <f t="shared" si="0"/>
        <v>1.5</v>
      </c>
      <c r="F29" s="19">
        <v>4.4</v>
      </c>
      <c r="G29" s="20" t="str">
        <f t="shared" si="1"/>
        <v>1</v>
      </c>
      <c r="H29" s="21">
        <v>5.6</v>
      </c>
      <c r="I29" s="20" t="str">
        <f t="shared" si="2"/>
        <v>2</v>
      </c>
      <c r="J29" s="19">
        <v>4.8</v>
      </c>
      <c r="K29" s="20" t="str">
        <f t="shared" si="3"/>
        <v>1</v>
      </c>
      <c r="L29" s="19">
        <v>6.7</v>
      </c>
      <c r="M29" s="20" t="str">
        <f t="shared" si="4"/>
        <v>2.5</v>
      </c>
      <c r="N29" s="21">
        <v>7</v>
      </c>
      <c r="O29" s="20" t="str">
        <f t="shared" si="5"/>
        <v>3</v>
      </c>
      <c r="P29" s="19">
        <v>4.5</v>
      </c>
      <c r="Q29" s="20" t="str">
        <f t="shared" si="6"/>
        <v>1</v>
      </c>
      <c r="R29" s="58">
        <f t="shared" si="10"/>
        <v>5.3315789473684205</v>
      </c>
      <c r="S29" s="59">
        <f t="shared" si="11"/>
        <v>1.5789473684210527</v>
      </c>
      <c r="T29" s="22" t="str">
        <f t="shared" si="7"/>
        <v>TB</v>
      </c>
      <c r="U29" s="13" t="str">
        <f t="shared" si="8"/>
        <v>YÕu</v>
      </c>
      <c r="V29" s="14" t="s">
        <v>26</v>
      </c>
      <c r="W29" s="23"/>
    </row>
    <row r="30" spans="1:23" s="3" customFormat="1" ht="18">
      <c r="A30" s="16">
        <f t="shared" si="9"/>
        <v>23</v>
      </c>
      <c r="B30" s="17" t="s">
        <v>63</v>
      </c>
      <c r="C30" s="26" t="s">
        <v>64</v>
      </c>
      <c r="D30" s="19">
        <v>6</v>
      </c>
      <c r="E30" s="20" t="str">
        <f t="shared" si="0"/>
        <v>2</v>
      </c>
      <c r="F30" s="19">
        <v>6.4</v>
      </c>
      <c r="G30" s="20" t="str">
        <f t="shared" si="1"/>
        <v>2</v>
      </c>
      <c r="H30" s="19">
        <v>8.9</v>
      </c>
      <c r="I30" s="20" t="str">
        <f t="shared" si="2"/>
        <v>4</v>
      </c>
      <c r="J30" s="19">
        <v>8.5</v>
      </c>
      <c r="K30" s="20" t="str">
        <f t="shared" si="3"/>
        <v>4</v>
      </c>
      <c r="L30" s="19">
        <v>6.5</v>
      </c>
      <c r="M30" s="20" t="str">
        <f t="shared" si="4"/>
        <v>2.5</v>
      </c>
      <c r="N30" s="19">
        <v>7.4</v>
      </c>
      <c r="O30" s="20" t="str">
        <f t="shared" si="5"/>
        <v>3</v>
      </c>
      <c r="P30" s="19">
        <v>6.3</v>
      </c>
      <c r="Q30" s="20" t="str">
        <f t="shared" si="6"/>
        <v>2</v>
      </c>
      <c r="R30" s="58">
        <f t="shared" si="10"/>
        <v>7.010526315789473</v>
      </c>
      <c r="S30" s="59">
        <f t="shared" si="11"/>
        <v>2.6842105263157894</v>
      </c>
      <c r="T30" s="22" t="str">
        <f t="shared" si="7"/>
        <v>Kh¸</v>
      </c>
      <c r="U30" s="13" t="str">
        <f t="shared" si="8"/>
        <v>Kh¸</v>
      </c>
      <c r="V30" s="14" t="s">
        <v>23</v>
      </c>
      <c r="W30" s="23"/>
    </row>
    <row r="31" spans="1:23" s="3" customFormat="1" ht="18">
      <c r="A31" s="16">
        <f>A30+1</f>
        <v>24</v>
      </c>
      <c r="B31" s="17" t="s">
        <v>65</v>
      </c>
      <c r="C31" s="18" t="s">
        <v>66</v>
      </c>
      <c r="D31" s="52">
        <v>0</v>
      </c>
      <c r="E31" s="20" t="str">
        <f t="shared" si="0"/>
        <v>0</v>
      </c>
      <c r="F31" s="52">
        <v>0</v>
      </c>
      <c r="G31" s="20" t="str">
        <f t="shared" si="1"/>
        <v>0</v>
      </c>
      <c r="H31" s="52">
        <v>0</v>
      </c>
      <c r="I31" s="20" t="str">
        <f t="shared" si="2"/>
        <v>0</v>
      </c>
      <c r="J31" s="52">
        <v>0</v>
      </c>
      <c r="K31" s="20" t="str">
        <f t="shared" si="3"/>
        <v>0</v>
      </c>
      <c r="L31" s="52">
        <v>0</v>
      </c>
      <c r="M31" s="20" t="str">
        <f t="shared" si="4"/>
        <v>0</v>
      </c>
      <c r="N31" s="52">
        <v>0</v>
      </c>
      <c r="O31" s="20" t="str">
        <f t="shared" si="5"/>
        <v>0</v>
      </c>
      <c r="P31" s="52">
        <v>0</v>
      </c>
      <c r="Q31" s="20" t="str">
        <f t="shared" si="6"/>
        <v>0</v>
      </c>
      <c r="R31" s="58">
        <f t="shared" si="10"/>
        <v>0</v>
      </c>
      <c r="S31" s="59">
        <f t="shared" si="11"/>
        <v>0</v>
      </c>
      <c r="T31" s="22" t="str">
        <f t="shared" si="7"/>
        <v>KÐm</v>
      </c>
      <c r="U31" s="13" t="str">
        <f t="shared" si="8"/>
        <v>KÐm</v>
      </c>
      <c r="V31" s="14" t="s">
        <v>26</v>
      </c>
      <c r="W31" s="23"/>
    </row>
    <row r="32" spans="1:23" s="3" customFormat="1" ht="18">
      <c r="A32" s="16">
        <f t="shared" si="9"/>
        <v>25</v>
      </c>
      <c r="B32" s="24" t="s">
        <v>67</v>
      </c>
      <c r="C32" s="25" t="s">
        <v>68</v>
      </c>
      <c r="D32" s="19">
        <v>4.5</v>
      </c>
      <c r="E32" s="20" t="str">
        <f t="shared" si="0"/>
        <v>1</v>
      </c>
      <c r="F32" s="52"/>
      <c r="G32" s="20" t="str">
        <f t="shared" si="1"/>
        <v>0</v>
      </c>
      <c r="H32" s="19">
        <v>5.5</v>
      </c>
      <c r="I32" s="20" t="str">
        <f t="shared" si="2"/>
        <v>2</v>
      </c>
      <c r="J32" s="19">
        <v>6.6</v>
      </c>
      <c r="K32" s="20" t="str">
        <f t="shared" si="3"/>
        <v>2.5</v>
      </c>
      <c r="L32" s="19">
        <v>5.4</v>
      </c>
      <c r="M32" s="20" t="str">
        <f t="shared" si="4"/>
        <v>1.5</v>
      </c>
      <c r="N32" s="19">
        <v>7.1</v>
      </c>
      <c r="O32" s="20" t="str">
        <f t="shared" si="5"/>
        <v>3</v>
      </c>
      <c r="P32" s="19">
        <v>6.9</v>
      </c>
      <c r="Q32" s="20" t="str">
        <f t="shared" si="6"/>
        <v>2.5</v>
      </c>
      <c r="R32" s="58">
        <f t="shared" si="10"/>
        <v>4.973684210526316</v>
      </c>
      <c r="S32" s="59">
        <f t="shared" si="11"/>
        <v>1.6842105263157894</v>
      </c>
      <c r="T32" s="22" t="str">
        <f t="shared" si="7"/>
        <v>YÕu</v>
      </c>
      <c r="U32" s="13" t="str">
        <f t="shared" si="8"/>
        <v>YÕu</v>
      </c>
      <c r="V32" s="14" t="s">
        <v>26</v>
      </c>
      <c r="W32" s="23"/>
    </row>
    <row r="33" spans="1:23" s="3" customFormat="1" ht="18">
      <c r="A33" s="16">
        <f t="shared" si="9"/>
        <v>26</v>
      </c>
      <c r="B33" s="24" t="s">
        <v>69</v>
      </c>
      <c r="C33" s="25" t="s">
        <v>68</v>
      </c>
      <c r="D33" s="19">
        <v>5.5</v>
      </c>
      <c r="E33" s="20" t="str">
        <f t="shared" si="0"/>
        <v>2</v>
      </c>
      <c r="F33" s="19">
        <v>4.2</v>
      </c>
      <c r="G33" s="20" t="str">
        <f t="shared" si="1"/>
        <v>1</v>
      </c>
      <c r="H33" s="19">
        <v>4</v>
      </c>
      <c r="I33" s="20" t="str">
        <f t="shared" si="2"/>
        <v>1</v>
      </c>
      <c r="J33" s="19">
        <v>4.9</v>
      </c>
      <c r="K33" s="20" t="str">
        <f t="shared" si="3"/>
        <v>1</v>
      </c>
      <c r="L33" s="19">
        <v>5.9</v>
      </c>
      <c r="M33" s="20" t="str">
        <f t="shared" si="4"/>
        <v>2</v>
      </c>
      <c r="N33" s="21">
        <v>6.5</v>
      </c>
      <c r="O33" s="20" t="str">
        <f t="shared" si="5"/>
        <v>2.5</v>
      </c>
      <c r="P33" s="19">
        <v>4.9</v>
      </c>
      <c r="Q33" s="20" t="str">
        <f t="shared" si="6"/>
        <v>1</v>
      </c>
      <c r="R33" s="58">
        <f t="shared" si="10"/>
        <v>5.094736842105264</v>
      </c>
      <c r="S33" s="59">
        <f t="shared" si="11"/>
        <v>1.4736842105263157</v>
      </c>
      <c r="T33" s="22" t="str">
        <f t="shared" si="7"/>
        <v>TB</v>
      </c>
      <c r="U33" s="13" t="str">
        <f t="shared" si="8"/>
        <v>YÕu</v>
      </c>
      <c r="V33" s="14" t="s">
        <v>26</v>
      </c>
      <c r="W33" s="23"/>
    </row>
    <row r="34" spans="1:23" s="3" customFormat="1" ht="18">
      <c r="A34" s="16">
        <f t="shared" si="9"/>
        <v>27</v>
      </c>
      <c r="B34" s="17" t="s">
        <v>70</v>
      </c>
      <c r="C34" s="26" t="s">
        <v>68</v>
      </c>
      <c r="D34" s="19">
        <v>6.5</v>
      </c>
      <c r="E34" s="20" t="str">
        <f t="shared" si="0"/>
        <v>2.5</v>
      </c>
      <c r="F34" s="52">
        <v>2.8</v>
      </c>
      <c r="G34" s="20" t="str">
        <f t="shared" si="1"/>
        <v>0</v>
      </c>
      <c r="H34" s="19">
        <v>5.4</v>
      </c>
      <c r="I34" s="20" t="str">
        <f t="shared" si="2"/>
        <v>1.5</v>
      </c>
      <c r="J34" s="19">
        <v>6.2</v>
      </c>
      <c r="K34" s="20" t="str">
        <f t="shared" si="3"/>
        <v>2</v>
      </c>
      <c r="L34" s="19">
        <v>7.1</v>
      </c>
      <c r="M34" s="20" t="str">
        <f t="shared" si="4"/>
        <v>3</v>
      </c>
      <c r="N34" s="19">
        <v>7.1</v>
      </c>
      <c r="O34" s="20" t="str">
        <f t="shared" si="5"/>
        <v>3</v>
      </c>
      <c r="P34" s="19">
        <v>4.4</v>
      </c>
      <c r="Q34" s="20" t="str">
        <f t="shared" si="6"/>
        <v>1</v>
      </c>
      <c r="R34" s="58">
        <f t="shared" si="10"/>
        <v>5.5473684210526315</v>
      </c>
      <c r="S34" s="59">
        <f t="shared" si="11"/>
        <v>1.7894736842105263</v>
      </c>
      <c r="T34" s="22" t="str">
        <f t="shared" si="7"/>
        <v>TB</v>
      </c>
      <c r="U34" s="13" t="str">
        <f t="shared" si="8"/>
        <v>YÕu</v>
      </c>
      <c r="V34" s="14" t="s">
        <v>26</v>
      </c>
      <c r="W34" s="23"/>
    </row>
    <row r="35" spans="1:23" s="3" customFormat="1" ht="18">
      <c r="A35" s="16">
        <f t="shared" si="9"/>
        <v>28</v>
      </c>
      <c r="B35" s="17" t="s">
        <v>71</v>
      </c>
      <c r="C35" s="18" t="s">
        <v>72</v>
      </c>
      <c r="D35" s="19">
        <v>5.8</v>
      </c>
      <c r="E35" s="20" t="str">
        <f t="shared" si="0"/>
        <v>2</v>
      </c>
      <c r="F35" s="19">
        <v>4.6</v>
      </c>
      <c r="G35" s="20" t="str">
        <f t="shared" si="1"/>
        <v>1</v>
      </c>
      <c r="H35" s="19">
        <v>5.8</v>
      </c>
      <c r="I35" s="20" t="str">
        <f t="shared" si="2"/>
        <v>2</v>
      </c>
      <c r="J35" s="19">
        <v>5.3</v>
      </c>
      <c r="K35" s="20" t="str">
        <f t="shared" si="3"/>
        <v>1.5</v>
      </c>
      <c r="L35" s="19">
        <v>7.1</v>
      </c>
      <c r="M35" s="20" t="str">
        <f t="shared" si="4"/>
        <v>3</v>
      </c>
      <c r="N35" s="19">
        <v>6.4</v>
      </c>
      <c r="O35" s="20" t="str">
        <f t="shared" si="5"/>
        <v>2</v>
      </c>
      <c r="P35" s="19">
        <v>4</v>
      </c>
      <c r="Q35" s="20" t="str">
        <f t="shared" si="6"/>
        <v>1</v>
      </c>
      <c r="R35" s="58">
        <f t="shared" si="10"/>
        <v>5.447368421052632</v>
      </c>
      <c r="S35" s="59">
        <f t="shared" si="11"/>
        <v>1.7105263157894737</v>
      </c>
      <c r="T35" s="22" t="str">
        <f t="shared" si="7"/>
        <v>TB</v>
      </c>
      <c r="U35" s="13" t="str">
        <f t="shared" si="8"/>
        <v>YÕu</v>
      </c>
      <c r="V35" s="14" t="s">
        <v>26</v>
      </c>
      <c r="W35" s="23"/>
    </row>
    <row r="36" spans="1:23" s="3" customFormat="1" ht="18">
      <c r="A36" s="16">
        <f t="shared" si="9"/>
        <v>29</v>
      </c>
      <c r="B36" s="24" t="s">
        <v>73</v>
      </c>
      <c r="C36" s="25" t="s">
        <v>74</v>
      </c>
      <c r="D36" s="52">
        <v>0</v>
      </c>
      <c r="E36" s="20" t="str">
        <f t="shared" si="0"/>
        <v>0</v>
      </c>
      <c r="F36" s="52">
        <v>0</v>
      </c>
      <c r="G36" s="20" t="str">
        <f t="shared" si="1"/>
        <v>0</v>
      </c>
      <c r="H36" s="52">
        <v>0</v>
      </c>
      <c r="I36" s="20" t="str">
        <f t="shared" si="2"/>
        <v>0</v>
      </c>
      <c r="J36" s="52">
        <v>0</v>
      </c>
      <c r="K36" s="20" t="str">
        <f t="shared" si="3"/>
        <v>0</v>
      </c>
      <c r="L36" s="52">
        <v>0</v>
      </c>
      <c r="M36" s="20" t="str">
        <f t="shared" si="4"/>
        <v>0</v>
      </c>
      <c r="N36" s="55">
        <v>0</v>
      </c>
      <c r="O36" s="20" t="str">
        <f t="shared" si="5"/>
        <v>0</v>
      </c>
      <c r="P36" s="52">
        <v>2.5</v>
      </c>
      <c r="Q36" s="20" t="str">
        <f t="shared" si="6"/>
        <v>0</v>
      </c>
      <c r="R36" s="58">
        <f t="shared" si="10"/>
        <v>0.39473684210526316</v>
      </c>
      <c r="S36" s="59">
        <f t="shared" si="11"/>
        <v>0</v>
      </c>
      <c r="T36" s="22" t="str">
        <f t="shared" si="7"/>
        <v>KÐm</v>
      </c>
      <c r="U36" s="13" t="str">
        <f t="shared" si="8"/>
        <v>KÐm</v>
      </c>
      <c r="V36" s="14" t="s">
        <v>34</v>
      </c>
      <c r="W36" s="23"/>
    </row>
    <row r="37" spans="1:23" s="3" customFormat="1" ht="18">
      <c r="A37" s="16">
        <f t="shared" si="9"/>
        <v>30</v>
      </c>
      <c r="B37" s="17" t="s">
        <v>75</v>
      </c>
      <c r="C37" s="26" t="s">
        <v>76</v>
      </c>
      <c r="D37" s="19">
        <v>6.2</v>
      </c>
      <c r="E37" s="20" t="str">
        <f t="shared" si="0"/>
        <v>2</v>
      </c>
      <c r="F37" s="19">
        <v>4.2</v>
      </c>
      <c r="G37" s="20" t="str">
        <f t="shared" si="1"/>
        <v>1</v>
      </c>
      <c r="H37" s="19">
        <v>5.5</v>
      </c>
      <c r="I37" s="20" t="str">
        <f t="shared" si="2"/>
        <v>2</v>
      </c>
      <c r="J37" s="19">
        <v>6.5</v>
      </c>
      <c r="K37" s="20" t="str">
        <f t="shared" si="3"/>
        <v>2.5</v>
      </c>
      <c r="L37" s="19">
        <v>5.5</v>
      </c>
      <c r="M37" s="20" t="str">
        <f t="shared" si="4"/>
        <v>2</v>
      </c>
      <c r="N37" s="19">
        <v>7</v>
      </c>
      <c r="O37" s="20" t="str">
        <f t="shared" si="5"/>
        <v>3</v>
      </c>
      <c r="P37" s="19">
        <v>5.1</v>
      </c>
      <c r="Q37" s="20" t="str">
        <f t="shared" si="6"/>
        <v>1.5</v>
      </c>
      <c r="R37" s="58">
        <f t="shared" si="10"/>
        <v>5.6947368421052635</v>
      </c>
      <c r="S37" s="59">
        <f t="shared" si="11"/>
        <v>1.9473684210526316</v>
      </c>
      <c r="T37" s="22" t="str">
        <f t="shared" si="7"/>
        <v>TB</v>
      </c>
      <c r="U37" s="13" t="str">
        <f t="shared" si="8"/>
        <v>YÕu</v>
      </c>
      <c r="V37" s="14" t="s">
        <v>26</v>
      </c>
      <c r="W37" s="23"/>
    </row>
    <row r="38" spans="1:23" s="3" customFormat="1" ht="18">
      <c r="A38" s="16">
        <f t="shared" si="9"/>
        <v>31</v>
      </c>
      <c r="B38" s="17" t="s">
        <v>77</v>
      </c>
      <c r="C38" s="18" t="s">
        <v>78</v>
      </c>
      <c r="D38" s="19">
        <v>6</v>
      </c>
      <c r="E38" s="20" t="str">
        <f t="shared" si="0"/>
        <v>2</v>
      </c>
      <c r="F38" s="19">
        <v>5.8</v>
      </c>
      <c r="G38" s="20" t="str">
        <f t="shared" si="1"/>
        <v>2</v>
      </c>
      <c r="H38" s="19">
        <v>5.7</v>
      </c>
      <c r="I38" s="20" t="str">
        <f t="shared" si="2"/>
        <v>2</v>
      </c>
      <c r="J38" s="19">
        <v>5.7</v>
      </c>
      <c r="K38" s="20" t="str">
        <f t="shared" si="3"/>
        <v>2</v>
      </c>
      <c r="L38" s="19">
        <v>6.5</v>
      </c>
      <c r="M38" s="20" t="str">
        <f t="shared" si="4"/>
        <v>2.5</v>
      </c>
      <c r="N38" s="19">
        <v>7.2</v>
      </c>
      <c r="O38" s="20" t="str">
        <f t="shared" si="5"/>
        <v>3</v>
      </c>
      <c r="P38" s="19">
        <v>5.7</v>
      </c>
      <c r="Q38" s="20" t="str">
        <f t="shared" si="6"/>
        <v>2</v>
      </c>
      <c r="R38" s="58">
        <f t="shared" si="10"/>
        <v>6.021052631578947</v>
      </c>
      <c r="S38" s="59">
        <f t="shared" si="11"/>
        <v>2.1578947368421053</v>
      </c>
      <c r="T38" s="22" t="str">
        <f t="shared" si="7"/>
        <v>TBkh¸</v>
      </c>
      <c r="U38" s="13" t="str">
        <f t="shared" si="8"/>
        <v>TB</v>
      </c>
      <c r="V38" s="14" t="s">
        <v>26</v>
      </c>
      <c r="W38" s="23"/>
    </row>
    <row r="39" spans="1:23" s="3" customFormat="1" ht="18">
      <c r="A39" s="16">
        <f t="shared" si="9"/>
        <v>32</v>
      </c>
      <c r="B39" s="17" t="s">
        <v>79</v>
      </c>
      <c r="C39" s="18" t="s">
        <v>80</v>
      </c>
      <c r="D39" s="19">
        <v>6.6</v>
      </c>
      <c r="E39" s="20" t="str">
        <f t="shared" si="0"/>
        <v>2.5</v>
      </c>
      <c r="F39" s="19">
        <v>4.4</v>
      </c>
      <c r="G39" s="20" t="str">
        <f t="shared" si="1"/>
        <v>1</v>
      </c>
      <c r="H39" s="19">
        <v>7.7</v>
      </c>
      <c r="I39" s="20" t="str">
        <f t="shared" si="2"/>
        <v>3</v>
      </c>
      <c r="J39" s="19">
        <v>6.3</v>
      </c>
      <c r="K39" s="20" t="str">
        <f t="shared" si="3"/>
        <v>2</v>
      </c>
      <c r="L39" s="19">
        <v>7.1</v>
      </c>
      <c r="M39" s="20" t="str">
        <f t="shared" si="4"/>
        <v>3</v>
      </c>
      <c r="N39" s="21">
        <v>6.5</v>
      </c>
      <c r="O39" s="20" t="str">
        <f t="shared" si="5"/>
        <v>2.5</v>
      </c>
      <c r="P39" s="19">
        <v>5.5</v>
      </c>
      <c r="Q39" s="20" t="str">
        <f t="shared" si="6"/>
        <v>2</v>
      </c>
      <c r="R39" s="58">
        <f t="shared" si="10"/>
        <v>6.189473684210527</v>
      </c>
      <c r="S39" s="59">
        <f t="shared" si="11"/>
        <v>2.210526315789474</v>
      </c>
      <c r="T39" s="22" t="str">
        <f t="shared" si="7"/>
        <v>TBkh¸</v>
      </c>
      <c r="U39" s="13" t="str">
        <f t="shared" si="8"/>
        <v>TB</v>
      </c>
      <c r="V39" s="14" t="s">
        <v>26</v>
      </c>
      <c r="W39" s="23"/>
    </row>
    <row r="40" spans="1:23" s="3" customFormat="1" ht="18">
      <c r="A40" s="16">
        <f t="shared" si="9"/>
        <v>33</v>
      </c>
      <c r="B40" s="24" t="s">
        <v>81</v>
      </c>
      <c r="C40" s="25" t="s">
        <v>82</v>
      </c>
      <c r="D40" s="19">
        <v>5.5</v>
      </c>
      <c r="E40" s="20" t="str">
        <f t="shared" si="0"/>
        <v>2</v>
      </c>
      <c r="F40" s="52">
        <v>3.6</v>
      </c>
      <c r="G40" s="20" t="str">
        <f t="shared" si="1"/>
        <v>0</v>
      </c>
      <c r="H40" s="19">
        <v>7.5</v>
      </c>
      <c r="I40" s="20" t="str">
        <f t="shared" si="2"/>
        <v>3</v>
      </c>
      <c r="J40" s="19">
        <v>5.9</v>
      </c>
      <c r="K40" s="20" t="str">
        <f t="shared" si="3"/>
        <v>2</v>
      </c>
      <c r="L40" s="19">
        <v>6.5</v>
      </c>
      <c r="M40" s="20" t="str">
        <f t="shared" si="4"/>
        <v>2.5</v>
      </c>
      <c r="N40" s="19">
        <v>7.2</v>
      </c>
      <c r="O40" s="20" t="str">
        <f t="shared" si="5"/>
        <v>3</v>
      </c>
      <c r="P40" s="19">
        <v>5.6</v>
      </c>
      <c r="Q40" s="20" t="str">
        <f t="shared" si="6"/>
        <v>2</v>
      </c>
      <c r="R40" s="58">
        <f t="shared" si="10"/>
        <v>5.773684210526316</v>
      </c>
      <c r="S40" s="59">
        <f t="shared" si="11"/>
        <v>1.9473684210526316</v>
      </c>
      <c r="T40" s="22" t="str">
        <f t="shared" si="7"/>
        <v>TB</v>
      </c>
      <c r="U40" s="13" t="str">
        <f t="shared" si="8"/>
        <v>YÕu</v>
      </c>
      <c r="V40" s="14" t="s">
        <v>26</v>
      </c>
      <c r="W40" s="23"/>
    </row>
    <row r="41" spans="1:23" s="3" customFormat="1" ht="18">
      <c r="A41" s="16">
        <f t="shared" si="9"/>
        <v>34</v>
      </c>
      <c r="B41" s="17" t="s">
        <v>83</v>
      </c>
      <c r="C41" s="18" t="s">
        <v>84</v>
      </c>
      <c r="D41" s="19">
        <v>6</v>
      </c>
      <c r="E41" s="20" t="str">
        <f t="shared" si="0"/>
        <v>2</v>
      </c>
      <c r="F41" s="19">
        <v>9.7</v>
      </c>
      <c r="G41" s="20" t="str">
        <f t="shared" si="1"/>
        <v>4.5</v>
      </c>
      <c r="H41" s="19">
        <v>9.1</v>
      </c>
      <c r="I41" s="20" t="str">
        <f t="shared" si="2"/>
        <v>4</v>
      </c>
      <c r="J41" s="19">
        <v>8.2</v>
      </c>
      <c r="K41" s="20" t="str">
        <f t="shared" si="3"/>
        <v>3.5</v>
      </c>
      <c r="L41" s="19">
        <v>6.5</v>
      </c>
      <c r="M41" s="20" t="str">
        <f t="shared" si="4"/>
        <v>2.5</v>
      </c>
      <c r="N41" s="19">
        <v>7.2</v>
      </c>
      <c r="O41" s="20" t="str">
        <f t="shared" si="5"/>
        <v>3</v>
      </c>
      <c r="P41" s="19">
        <v>8.6</v>
      </c>
      <c r="Q41" s="20" t="str">
        <f t="shared" si="6"/>
        <v>4</v>
      </c>
      <c r="R41" s="58">
        <f t="shared" si="10"/>
        <v>7.847368421052631</v>
      </c>
      <c r="S41" s="59">
        <f t="shared" si="11"/>
        <v>3.3157894736842106</v>
      </c>
      <c r="T41" s="22" t="str">
        <f t="shared" si="7"/>
        <v>Kh¸</v>
      </c>
      <c r="U41" s="13" t="str">
        <f t="shared" si="8"/>
        <v>Giái</v>
      </c>
      <c r="V41" s="14" t="s">
        <v>26</v>
      </c>
      <c r="W41" s="23"/>
    </row>
    <row r="42" spans="1:23" s="3" customFormat="1" ht="18">
      <c r="A42" s="16">
        <f t="shared" si="9"/>
        <v>35</v>
      </c>
      <c r="B42" s="17" t="s">
        <v>85</v>
      </c>
      <c r="C42" s="18" t="s">
        <v>86</v>
      </c>
      <c r="D42" s="19">
        <v>6</v>
      </c>
      <c r="E42" s="20" t="str">
        <f t="shared" si="0"/>
        <v>2</v>
      </c>
      <c r="F42" s="52">
        <v>3.4</v>
      </c>
      <c r="G42" s="20" t="str">
        <f t="shared" si="1"/>
        <v>0</v>
      </c>
      <c r="H42" s="19">
        <v>7.6</v>
      </c>
      <c r="I42" s="20" t="str">
        <f t="shared" si="2"/>
        <v>3</v>
      </c>
      <c r="J42" s="19">
        <v>6.6</v>
      </c>
      <c r="K42" s="20" t="str">
        <f t="shared" si="3"/>
        <v>2.5</v>
      </c>
      <c r="L42" s="19">
        <v>5.8</v>
      </c>
      <c r="M42" s="20" t="str">
        <f t="shared" si="4"/>
        <v>2</v>
      </c>
      <c r="N42" s="19">
        <v>6.4</v>
      </c>
      <c r="O42" s="20" t="str">
        <f t="shared" si="5"/>
        <v>2</v>
      </c>
      <c r="P42" s="19">
        <v>4.8</v>
      </c>
      <c r="Q42" s="20" t="str">
        <f t="shared" si="6"/>
        <v>1</v>
      </c>
      <c r="R42" s="58">
        <f t="shared" si="10"/>
        <v>5.684210526315789</v>
      </c>
      <c r="S42" s="59">
        <f t="shared" si="11"/>
        <v>1.7105263157894737</v>
      </c>
      <c r="T42" s="22" t="str">
        <f t="shared" si="7"/>
        <v>TB</v>
      </c>
      <c r="U42" s="13" t="str">
        <f t="shared" si="8"/>
        <v>YÕu</v>
      </c>
      <c r="V42" s="27" t="s">
        <v>26</v>
      </c>
      <c r="W42" s="23"/>
    </row>
    <row r="43" spans="1:23" s="3" customFormat="1" ht="18">
      <c r="A43" s="16">
        <f t="shared" si="9"/>
        <v>36</v>
      </c>
      <c r="B43" s="17" t="s">
        <v>87</v>
      </c>
      <c r="C43" s="18" t="s">
        <v>88</v>
      </c>
      <c r="D43" s="19">
        <v>5.6</v>
      </c>
      <c r="E43" s="20" t="str">
        <f t="shared" si="0"/>
        <v>2</v>
      </c>
      <c r="F43" s="52">
        <v>3</v>
      </c>
      <c r="G43" s="20" t="str">
        <f t="shared" si="1"/>
        <v>0</v>
      </c>
      <c r="H43" s="19">
        <v>5.7</v>
      </c>
      <c r="I43" s="20" t="str">
        <f t="shared" si="2"/>
        <v>2</v>
      </c>
      <c r="J43" s="19">
        <v>6.3</v>
      </c>
      <c r="K43" s="20" t="str">
        <f t="shared" si="3"/>
        <v>2</v>
      </c>
      <c r="L43" s="19">
        <v>6.5</v>
      </c>
      <c r="M43" s="20" t="str">
        <f t="shared" si="4"/>
        <v>2.5</v>
      </c>
      <c r="N43" s="21">
        <v>6.5</v>
      </c>
      <c r="O43" s="20" t="str">
        <f t="shared" si="5"/>
        <v>2.5</v>
      </c>
      <c r="P43" s="19">
        <v>4.4</v>
      </c>
      <c r="Q43" s="20" t="str">
        <f t="shared" si="6"/>
        <v>1</v>
      </c>
      <c r="R43" s="58">
        <f t="shared" si="10"/>
        <v>5.310526315789473</v>
      </c>
      <c r="S43" s="59">
        <f t="shared" si="11"/>
        <v>1.631578947368421</v>
      </c>
      <c r="T43" s="22" t="str">
        <f t="shared" si="7"/>
        <v>TB</v>
      </c>
      <c r="U43" s="13" t="str">
        <f t="shared" si="8"/>
        <v>YÕu</v>
      </c>
      <c r="V43" s="14" t="s">
        <v>23</v>
      </c>
      <c r="W43" s="23"/>
    </row>
    <row r="44" spans="1:23" s="3" customFormat="1" ht="18">
      <c r="A44" s="16">
        <f t="shared" si="9"/>
        <v>37</v>
      </c>
      <c r="B44" s="17" t="s">
        <v>89</v>
      </c>
      <c r="C44" s="18" t="s">
        <v>88</v>
      </c>
      <c r="D44" s="19">
        <v>5.1</v>
      </c>
      <c r="E44" s="20" t="str">
        <f t="shared" si="0"/>
        <v>1.5</v>
      </c>
      <c r="F44" s="52"/>
      <c r="G44" s="20" t="str">
        <f t="shared" si="1"/>
        <v>0</v>
      </c>
      <c r="H44" s="19">
        <v>4.5</v>
      </c>
      <c r="I44" s="20" t="str">
        <f t="shared" si="2"/>
        <v>1</v>
      </c>
      <c r="J44" s="19">
        <v>5.1</v>
      </c>
      <c r="K44" s="20" t="str">
        <f t="shared" si="3"/>
        <v>1.5</v>
      </c>
      <c r="L44" s="19">
        <v>5.9</v>
      </c>
      <c r="M44" s="20" t="str">
        <f t="shared" si="4"/>
        <v>2</v>
      </c>
      <c r="N44" s="19">
        <v>5.7</v>
      </c>
      <c r="O44" s="20" t="str">
        <f t="shared" si="5"/>
        <v>2</v>
      </c>
      <c r="P44" s="19">
        <v>4.7</v>
      </c>
      <c r="Q44" s="20" t="str">
        <f t="shared" si="6"/>
        <v>1</v>
      </c>
      <c r="R44" s="58">
        <f t="shared" si="10"/>
        <v>4.315789473684211</v>
      </c>
      <c r="S44" s="59">
        <f t="shared" si="11"/>
        <v>1.236842105263158</v>
      </c>
      <c r="T44" s="22" t="str">
        <f t="shared" si="7"/>
        <v>YÕu</v>
      </c>
      <c r="U44" s="13" t="str">
        <f t="shared" si="8"/>
        <v>YÕu</v>
      </c>
      <c r="V44" s="14" t="s">
        <v>26</v>
      </c>
      <c r="W44" s="23"/>
    </row>
    <row r="45" spans="1:23" s="3" customFormat="1" ht="18.75" thickBot="1">
      <c r="A45" s="28">
        <f t="shared" si="9"/>
        <v>38</v>
      </c>
      <c r="B45" s="29" t="s">
        <v>90</v>
      </c>
      <c r="C45" s="30" t="s">
        <v>91</v>
      </c>
      <c r="D45" s="31">
        <v>5.2</v>
      </c>
      <c r="E45" s="32" t="str">
        <f t="shared" si="0"/>
        <v>1.5</v>
      </c>
      <c r="F45" s="53"/>
      <c r="G45" s="32" t="str">
        <f t="shared" si="1"/>
        <v>0</v>
      </c>
      <c r="H45" s="31">
        <v>6</v>
      </c>
      <c r="I45" s="32" t="str">
        <f t="shared" si="2"/>
        <v>2</v>
      </c>
      <c r="J45" s="31">
        <v>6</v>
      </c>
      <c r="K45" s="32" t="str">
        <f t="shared" si="3"/>
        <v>2</v>
      </c>
      <c r="L45" s="31">
        <v>6.8</v>
      </c>
      <c r="M45" s="32" t="str">
        <f t="shared" si="4"/>
        <v>2.5</v>
      </c>
      <c r="N45" s="31">
        <v>6</v>
      </c>
      <c r="O45" s="32" t="str">
        <f t="shared" si="5"/>
        <v>2</v>
      </c>
      <c r="P45" s="31">
        <v>4.4</v>
      </c>
      <c r="Q45" s="32" t="str">
        <f t="shared" si="6"/>
        <v>1</v>
      </c>
      <c r="R45" s="60">
        <f t="shared" si="10"/>
        <v>4.71578947368421</v>
      </c>
      <c r="S45" s="61">
        <f t="shared" si="11"/>
        <v>1.4736842105263157</v>
      </c>
      <c r="T45" s="33" t="str">
        <f t="shared" si="7"/>
        <v>YÕu</v>
      </c>
      <c r="U45" s="34" t="str">
        <f t="shared" si="8"/>
        <v>YÕu</v>
      </c>
      <c r="V45" s="35" t="s">
        <v>26</v>
      </c>
      <c r="W45" s="36"/>
    </row>
    <row r="46" spans="1:23" s="3" customFormat="1" ht="9.75" customHeight="1" thickTop="1">
      <c r="A46" s="37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40"/>
      <c r="M46" s="40"/>
      <c r="N46" s="41"/>
      <c r="O46" s="41"/>
      <c r="P46" s="41"/>
      <c r="Q46" s="41"/>
      <c r="R46" s="42"/>
      <c r="S46" s="39"/>
      <c r="T46" s="39"/>
      <c r="U46" s="39"/>
      <c r="V46" s="39"/>
      <c r="W46" s="39"/>
    </row>
    <row r="47" spans="2:22" ht="8.25" customHeight="1">
      <c r="B47" s="43"/>
      <c r="C47" s="43"/>
      <c r="F47" s="43"/>
      <c r="G47" s="43"/>
      <c r="J47" s="43"/>
      <c r="K47" s="43"/>
      <c r="P47" s="43"/>
      <c r="Q47" s="43"/>
      <c r="V47" s="44"/>
    </row>
    <row r="48" spans="1:23" ht="18.75">
      <c r="A48" s="96" t="s">
        <v>92</v>
      </c>
      <c r="B48" s="96"/>
      <c r="C48" s="46"/>
      <c r="H48" s="46"/>
      <c r="I48" s="46"/>
      <c r="J48" s="46"/>
      <c r="K48" s="96" t="s">
        <v>93</v>
      </c>
      <c r="L48" s="96"/>
      <c r="M48" s="96"/>
      <c r="N48" s="96"/>
      <c r="O48" s="96"/>
      <c r="P48" s="47"/>
      <c r="Q48" s="47"/>
      <c r="R48" s="96" t="s">
        <v>94</v>
      </c>
      <c r="S48" s="96"/>
      <c r="T48" s="96"/>
      <c r="U48" s="96"/>
      <c r="V48" s="96"/>
      <c r="W48" s="96"/>
    </row>
    <row r="49" spans="1:18" ht="2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48"/>
      <c r="O49" s="48"/>
      <c r="P49" s="50"/>
      <c r="Q49" s="50"/>
      <c r="R49" s="50"/>
    </row>
    <row r="50" spans="1:9" ht="18">
      <c r="A50" s="48"/>
      <c r="B50" s="48"/>
      <c r="C50" s="48"/>
      <c r="D50" s="48"/>
      <c r="E50" s="48"/>
      <c r="H50" s="51"/>
      <c r="I50" s="51"/>
    </row>
    <row r="52" spans="18:23" ht="18">
      <c r="R52" s="66" t="s">
        <v>95</v>
      </c>
      <c r="S52" s="66"/>
      <c r="T52" s="66"/>
      <c r="U52" s="66"/>
      <c r="V52" s="66"/>
      <c r="W52" s="66"/>
    </row>
    <row r="58" ht="18.7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20.25" customHeight="1"/>
    <row r="124" ht="20.25" customHeight="1"/>
    <row r="125" ht="13.5" customHeight="1"/>
    <row r="126" ht="13.5" customHeight="1"/>
    <row r="127" ht="13.5" customHeight="1"/>
  </sheetData>
  <mergeCells count="27">
    <mergeCell ref="R52:W52"/>
    <mergeCell ref="A7:C7"/>
    <mergeCell ref="A48:B48"/>
    <mergeCell ref="R48:W48"/>
    <mergeCell ref="W5:W7"/>
    <mergeCell ref="D6:E6"/>
    <mergeCell ref="F6:G6"/>
    <mergeCell ref="H6:I6"/>
    <mergeCell ref="J6:K6"/>
    <mergeCell ref="T5:T7"/>
    <mergeCell ref="U5:U7"/>
    <mergeCell ref="V5:V7"/>
    <mergeCell ref="K48:O48"/>
    <mergeCell ref="B5:C6"/>
    <mergeCell ref="D5:Q5"/>
    <mergeCell ref="R5:R6"/>
    <mergeCell ref="S5:S6"/>
    <mergeCell ref="L6:M6"/>
    <mergeCell ref="N6:O6"/>
    <mergeCell ref="P6:Q6"/>
    <mergeCell ref="A1:L1"/>
    <mergeCell ref="N1:W1"/>
    <mergeCell ref="A2:L2"/>
    <mergeCell ref="N2:W2"/>
    <mergeCell ref="A3:W3"/>
    <mergeCell ref="A4:W4"/>
    <mergeCell ref="A5:A6"/>
  </mergeCells>
  <printOptions/>
  <pageMargins left="0.75" right="0.51" top="0.57" bottom="0.29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70" workbookViewId="0" topLeftCell="A31">
      <selection activeCell="H39" sqref="H39"/>
    </sheetView>
  </sheetViews>
  <sheetFormatPr defaultColWidth="9.140625" defaultRowHeight="12.75"/>
  <cols>
    <col min="1" max="1" width="7.140625" style="0" customWidth="1"/>
    <col min="2" max="2" width="13.7109375" style="0" customWidth="1"/>
    <col min="4" max="4" width="6.00390625" style="0" customWidth="1"/>
    <col min="5" max="6" width="5.7109375" style="0" customWidth="1"/>
    <col min="7" max="7" width="5.8515625" style="0" customWidth="1"/>
    <col min="8" max="8" width="5.7109375" style="0" customWidth="1"/>
    <col min="9" max="9" width="5.140625" style="0" customWidth="1"/>
    <col min="10" max="10" width="5.7109375" style="0" customWidth="1"/>
    <col min="11" max="12" width="5.8515625" style="0" customWidth="1"/>
    <col min="13" max="14" width="6.00390625" style="0" customWidth="1"/>
    <col min="15" max="17" width="5.7109375" style="0" customWidth="1"/>
    <col min="18" max="18" width="15.57421875" style="0" customWidth="1"/>
  </cols>
  <sheetData>
    <row r="1" spans="1:18" ht="22.5">
      <c r="A1" s="72" t="s">
        <v>101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.75" thickBo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5" customHeight="1" thickTop="1">
      <c r="A3" s="75" t="s">
        <v>4</v>
      </c>
      <c r="B3" s="77" t="s">
        <v>5</v>
      </c>
      <c r="C3" s="78"/>
      <c r="D3" s="81" t="s">
        <v>6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03" t="s">
        <v>98</v>
      </c>
    </row>
    <row r="4" spans="1:18" ht="107.25" customHeight="1">
      <c r="A4" s="76"/>
      <c r="B4" s="79"/>
      <c r="C4" s="80"/>
      <c r="D4" s="67" t="s">
        <v>13</v>
      </c>
      <c r="E4" s="68"/>
      <c r="F4" s="67" t="s">
        <v>14</v>
      </c>
      <c r="G4" s="68"/>
      <c r="H4" s="67" t="s">
        <v>15</v>
      </c>
      <c r="I4" s="68"/>
      <c r="J4" s="67" t="s">
        <v>16</v>
      </c>
      <c r="K4" s="68"/>
      <c r="L4" s="67" t="s">
        <v>17</v>
      </c>
      <c r="M4" s="68"/>
      <c r="N4" s="67" t="s">
        <v>18</v>
      </c>
      <c r="O4" s="68"/>
      <c r="P4" s="67" t="s">
        <v>19</v>
      </c>
      <c r="Q4" s="68"/>
      <c r="R4" s="104"/>
    </row>
    <row r="5" spans="1:18" ht="15" thickBot="1">
      <c r="A5" s="97" t="s">
        <v>20</v>
      </c>
      <c r="B5" s="98"/>
      <c r="C5" s="99"/>
      <c r="D5" s="107">
        <v>4</v>
      </c>
      <c r="E5" s="108"/>
      <c r="F5" s="107">
        <v>3</v>
      </c>
      <c r="G5" s="108"/>
      <c r="H5" s="107">
        <v>2</v>
      </c>
      <c r="I5" s="108"/>
      <c r="J5" s="107">
        <v>3</v>
      </c>
      <c r="K5" s="108"/>
      <c r="L5" s="107">
        <v>2</v>
      </c>
      <c r="M5" s="108"/>
      <c r="N5" s="107">
        <v>2</v>
      </c>
      <c r="O5" s="108"/>
      <c r="P5" s="107">
        <v>3</v>
      </c>
      <c r="Q5" s="108"/>
      <c r="R5" s="105"/>
    </row>
    <row r="6" spans="1:18" ht="18.75" thickTop="1">
      <c r="A6" s="7">
        <v>1</v>
      </c>
      <c r="B6" s="8" t="s">
        <v>21</v>
      </c>
      <c r="C6" s="9" t="s">
        <v>22</v>
      </c>
      <c r="D6" s="10"/>
      <c r="E6" s="10"/>
      <c r="F6" s="10"/>
      <c r="G6" s="10"/>
      <c r="H6" s="10">
        <v>3.9</v>
      </c>
      <c r="I6" s="10" t="str">
        <f>IF(H6&gt;=9.5,"4.5",IF(H6&gt;=8.5,"4",IF(H6&gt;=8,"3.5",IF(H6&gt;=7,"3",IF(H6&gt;=6.5,"2.5",IF(H6&gt;=5.5,"2",IF(H6&gt;=5,"1.5",IF(H6&gt;=4,"1","0"))))))))</f>
        <v>0</v>
      </c>
      <c r="J6" s="10"/>
      <c r="K6" s="10"/>
      <c r="L6" s="10"/>
      <c r="M6" s="10"/>
      <c r="N6" s="10"/>
      <c r="O6" s="10"/>
      <c r="P6" s="10"/>
      <c r="Q6" s="10"/>
      <c r="R6" s="62">
        <v>160</v>
      </c>
    </row>
    <row r="7" spans="1:18" ht="18">
      <c r="A7" s="16">
        <v>2</v>
      </c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21"/>
      <c r="O7" s="19"/>
      <c r="P7" s="19"/>
      <c r="Q7" s="19"/>
      <c r="R7" s="63"/>
    </row>
    <row r="8" spans="1:18" ht="18">
      <c r="A8" s="16">
        <f aca="true" t="shared" si="0" ref="A8:A43">A7+1</f>
        <v>3</v>
      </c>
      <c r="B8" s="17" t="s">
        <v>27</v>
      </c>
      <c r="C8" s="18" t="s">
        <v>28</v>
      </c>
      <c r="D8" s="19"/>
      <c r="E8" s="19"/>
      <c r="F8" s="19">
        <v>0</v>
      </c>
      <c r="G8" s="19" t="str">
        <f>IF(F8&gt;=9.5,"4.5",IF(F8&gt;=8.5,"4",IF(F8&gt;=8,"3.5",IF(F8&gt;=7,"3",IF(F8&gt;=6.5,"2.5",IF(F8&gt;=5.5,"2",IF(F8&gt;=5,"1.5",IF(F8&gt;=4,"1","0"))))))))</f>
        <v>0</v>
      </c>
      <c r="H8" s="19">
        <v>3.5</v>
      </c>
      <c r="I8" s="19" t="str">
        <f>IF(H8&gt;=9.5,"4.5",IF(H8&gt;=8.5,"4",IF(H8&gt;=8,"3.5",IF(H8&gt;=7,"3",IF(H8&gt;=6.5,"2.5",IF(H8&gt;=5.5,"2",IF(H8&gt;=5,"1.5",IF(H8&gt;=4,"1","0"))))))))</f>
        <v>0</v>
      </c>
      <c r="J8" s="19"/>
      <c r="K8" s="19"/>
      <c r="L8" s="19"/>
      <c r="M8" s="19"/>
      <c r="N8" s="19"/>
      <c r="O8" s="19"/>
      <c r="P8" s="19"/>
      <c r="Q8" s="19"/>
      <c r="R8" s="63">
        <v>400</v>
      </c>
    </row>
    <row r="9" spans="1:18" ht="15.75">
      <c r="A9" s="16">
        <f t="shared" si="0"/>
        <v>4</v>
      </c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64"/>
    </row>
    <row r="10" spans="1:18" ht="18">
      <c r="A10" s="16">
        <f t="shared" si="0"/>
        <v>5</v>
      </c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63"/>
    </row>
    <row r="11" spans="1:18" ht="18">
      <c r="A11" s="16">
        <f t="shared" si="0"/>
        <v>6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63"/>
    </row>
    <row r="12" spans="1:18" ht="18">
      <c r="A12" s="16">
        <f t="shared" si="0"/>
        <v>7</v>
      </c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19"/>
      <c r="P12" s="19"/>
      <c r="Q12" s="19"/>
      <c r="R12" s="63"/>
    </row>
    <row r="13" spans="1:18" ht="18">
      <c r="A13" s="16">
        <f t="shared" si="0"/>
        <v>8</v>
      </c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/>
      <c r="O13" s="19"/>
      <c r="P13" s="19"/>
      <c r="Q13" s="19"/>
      <c r="R13" s="63"/>
    </row>
    <row r="14" spans="1:18" ht="18">
      <c r="A14" s="16">
        <f t="shared" si="0"/>
        <v>9</v>
      </c>
      <c r="B14" s="17" t="s">
        <v>38</v>
      </c>
      <c r="C14" s="18" t="s">
        <v>39</v>
      </c>
      <c r="D14" s="19"/>
      <c r="E14" s="19"/>
      <c r="F14" s="19">
        <v>0</v>
      </c>
      <c r="G14" s="19" t="str">
        <f>IF(F14&gt;=9.5,"4.5",IF(F14&gt;=8.5,"4",IF(F14&gt;=8,"3.5",IF(F14&gt;=7,"3",IF(F14&gt;=6.5,"2.5",IF(F14&gt;=5.5,"2",IF(F14&gt;=5,"1.5",IF(F14&gt;=4,"1","0"))))))))</f>
        <v>0</v>
      </c>
      <c r="H14" s="19">
        <v>0</v>
      </c>
      <c r="I14" s="19" t="str">
        <f>IF(H14&gt;=9.5,"4.5",IF(H14&gt;=8.5,"4",IF(H14&gt;=8,"3.5",IF(H14&gt;=7,"3",IF(H14&gt;=6.5,"2.5",IF(H14&gt;=5.5,"2",IF(H14&gt;=5,"1.5",IF(H14&gt;=4,"1","0"))))))))</f>
        <v>0</v>
      </c>
      <c r="J14" s="19"/>
      <c r="K14" s="19"/>
      <c r="L14" s="19"/>
      <c r="M14" s="19"/>
      <c r="N14" s="19"/>
      <c r="O14" s="19"/>
      <c r="P14" s="19"/>
      <c r="Q14" s="19"/>
      <c r="R14" s="63">
        <v>400</v>
      </c>
    </row>
    <row r="15" spans="1:18" ht="18">
      <c r="A15" s="16">
        <f t="shared" si="0"/>
        <v>10</v>
      </c>
      <c r="B15" s="17" t="s">
        <v>40</v>
      </c>
      <c r="C15" s="18" t="s">
        <v>41</v>
      </c>
      <c r="D15" s="19"/>
      <c r="E15" s="19"/>
      <c r="F15" s="19">
        <v>3.9</v>
      </c>
      <c r="G15" s="19" t="str">
        <f>IF(F15&gt;=9.5,"4.5",IF(F15&gt;=8.5,"4",IF(F15&gt;=8,"3.5",IF(F15&gt;=7,"3",IF(F15&gt;=6.5,"2.5",IF(F15&gt;=5.5,"2",IF(F15&gt;=5,"1.5",IF(F15&gt;=4,"1","0"))))))))</f>
        <v>0</v>
      </c>
      <c r="H15" s="19">
        <v>2.6</v>
      </c>
      <c r="I15" s="19" t="str">
        <f>IF(H15&gt;=9.5,"4.5",IF(H15&gt;=8.5,"4",IF(H15&gt;=8,"3.5",IF(H15&gt;=7,"3",IF(H15&gt;=6.5,"2.5",IF(H15&gt;=5.5,"2",IF(H15&gt;=5,"1.5",IF(H15&gt;=4,"1","0"))))))))</f>
        <v>0</v>
      </c>
      <c r="J15" s="19"/>
      <c r="K15" s="19"/>
      <c r="L15" s="19"/>
      <c r="M15" s="19"/>
      <c r="N15" s="19"/>
      <c r="O15" s="19"/>
      <c r="P15" s="19"/>
      <c r="Q15" s="19"/>
      <c r="R15" s="63">
        <v>400</v>
      </c>
    </row>
    <row r="16" spans="1:18" ht="18">
      <c r="A16" s="16">
        <f t="shared" si="0"/>
        <v>11</v>
      </c>
      <c r="B16" s="24" t="s">
        <v>42</v>
      </c>
      <c r="C16" s="25" t="s">
        <v>43</v>
      </c>
      <c r="D16" s="19"/>
      <c r="E16" s="19"/>
      <c r="F16" s="19">
        <v>0</v>
      </c>
      <c r="G16" s="19" t="str">
        <f>IF(F16&gt;=9.5,"4.5",IF(F16&gt;=8.5,"4",IF(F16&gt;=8,"3.5",IF(F16&gt;=7,"3",IF(F16&gt;=6.5,"2.5",IF(F16&gt;=5.5,"2",IF(F16&gt;=5,"1.5",IF(F16&gt;=4,"1","0"))))))))</f>
        <v>0</v>
      </c>
      <c r="H16" s="19">
        <v>3.6</v>
      </c>
      <c r="I16" s="19"/>
      <c r="J16" s="19"/>
      <c r="K16" s="19"/>
      <c r="L16" s="19"/>
      <c r="M16" s="19"/>
      <c r="N16" s="21"/>
      <c r="O16" s="19"/>
      <c r="P16" s="19"/>
      <c r="Q16" s="19"/>
      <c r="R16" s="63">
        <v>400</v>
      </c>
    </row>
    <row r="17" spans="1:18" ht="18">
      <c r="A17" s="16">
        <f t="shared" si="0"/>
        <v>12</v>
      </c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63"/>
    </row>
    <row r="18" spans="1:18" ht="18">
      <c r="A18" s="16">
        <f t="shared" si="0"/>
        <v>13</v>
      </c>
      <c r="B18" s="17"/>
      <c r="C18" s="2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63"/>
    </row>
    <row r="19" spans="1:18" ht="18">
      <c r="A19" s="16">
        <f t="shared" si="0"/>
        <v>14</v>
      </c>
      <c r="B19" s="17" t="s">
        <v>30</v>
      </c>
      <c r="C19" s="18" t="s">
        <v>48</v>
      </c>
      <c r="D19" s="19"/>
      <c r="E19" s="19"/>
      <c r="F19" s="19">
        <v>3.4</v>
      </c>
      <c r="G19" s="19" t="str">
        <f>IF(F19&gt;=9.5,"4.5",IF(F19&gt;=8.5,"4",IF(F19&gt;=8,"3.5",IF(F19&gt;=7,"3",IF(F19&gt;=6.5,"2.5",IF(F19&gt;=5.5,"2",IF(F19&gt;=5,"1.5",IF(F19&gt;=4,"1","0"))))))))</f>
        <v>0</v>
      </c>
      <c r="H19" s="19">
        <v>2.8</v>
      </c>
      <c r="I19" s="19" t="str">
        <f>IF(H19&gt;=9.5,"4.5",IF(H19&gt;=8.5,"4",IF(H19&gt;=8,"3.5",IF(H19&gt;=7,"3",IF(H19&gt;=6.5,"2.5",IF(H19&gt;=5.5,"2",IF(H19&gt;=5,"1.5",IF(H19&gt;=4,"1","0"))))))))</f>
        <v>0</v>
      </c>
      <c r="J19" s="19"/>
      <c r="K19" s="19"/>
      <c r="L19" s="19"/>
      <c r="M19" s="19"/>
      <c r="N19" s="19"/>
      <c r="O19" s="19"/>
      <c r="P19" s="19"/>
      <c r="Q19" s="19"/>
      <c r="R19" s="63">
        <v>400</v>
      </c>
    </row>
    <row r="20" spans="1:18" ht="18">
      <c r="A20" s="16">
        <f t="shared" si="0"/>
        <v>15</v>
      </c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63"/>
    </row>
    <row r="21" spans="1:18" ht="18">
      <c r="A21" s="16">
        <f t="shared" si="0"/>
        <v>16</v>
      </c>
      <c r="B21" s="17" t="s">
        <v>30</v>
      </c>
      <c r="C21" s="18" t="s">
        <v>51</v>
      </c>
      <c r="D21" s="19"/>
      <c r="E21" s="19"/>
      <c r="F21" s="19">
        <v>3.4</v>
      </c>
      <c r="G21" s="19" t="str">
        <f>IF(F21&gt;=9.5,"4.5",IF(F21&gt;=8.5,"4",IF(F21&gt;=8,"3.5",IF(F21&gt;=7,"3",IF(F21&gt;=6.5,"2.5",IF(F21&gt;=5.5,"2",IF(F21&gt;=5,"1.5",IF(F21&gt;=4,"1","0"))))))))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63">
        <v>240</v>
      </c>
    </row>
    <row r="22" spans="1:18" ht="18">
      <c r="A22" s="16">
        <f t="shared" si="0"/>
        <v>17</v>
      </c>
      <c r="B22" s="17" t="s">
        <v>52</v>
      </c>
      <c r="C22" s="18" t="s">
        <v>53</v>
      </c>
      <c r="D22" s="19"/>
      <c r="E22" s="19"/>
      <c r="F22" s="19"/>
      <c r="G22" s="19"/>
      <c r="H22" s="21">
        <v>3.6</v>
      </c>
      <c r="I22" s="19" t="str">
        <f>IF(H22&gt;=9.5,"4.5",IF(H22&gt;=8.5,"4",IF(H22&gt;=8,"3.5",IF(H22&gt;=7,"3",IF(H22&gt;=6.5,"2.5",IF(H22&gt;=5.5,"2",IF(H22&gt;=5,"1.5",IF(H22&gt;=4,"1","0"))))))))</f>
        <v>0</v>
      </c>
      <c r="J22" s="19"/>
      <c r="K22" s="19"/>
      <c r="L22" s="21"/>
      <c r="M22" s="19"/>
      <c r="N22" s="19"/>
      <c r="O22" s="19"/>
      <c r="P22" s="19"/>
      <c r="Q22" s="19"/>
      <c r="R22" s="63">
        <v>160</v>
      </c>
    </row>
    <row r="23" spans="1:18" ht="18">
      <c r="A23" s="16">
        <f t="shared" si="0"/>
        <v>18</v>
      </c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63"/>
    </row>
    <row r="24" spans="1:18" ht="18">
      <c r="A24" s="16">
        <f t="shared" si="0"/>
        <v>19</v>
      </c>
      <c r="B24" s="17" t="s">
        <v>56</v>
      </c>
      <c r="C24" s="18" t="s">
        <v>57</v>
      </c>
      <c r="D24" s="19"/>
      <c r="E24" s="19"/>
      <c r="F24" s="19">
        <v>3.9</v>
      </c>
      <c r="G24" s="19" t="str">
        <f>IF(F24&gt;=9.5,"4.5",IF(F24&gt;=8.5,"4",IF(F24&gt;=8,"3.5",IF(F24&gt;=7,"3",IF(F24&gt;=6.5,"2.5",IF(F24&gt;=5.5,"2",IF(F24&gt;=5,"1.5",IF(F24&gt;=4,"1","0"))))))))</f>
        <v>0</v>
      </c>
      <c r="H24" s="19">
        <v>1.4</v>
      </c>
      <c r="I24" s="19" t="str">
        <f>IF(H24&gt;=9.5,"4.5",IF(H24&gt;=8.5,"4",IF(H24&gt;=8,"3.5",IF(H24&gt;=7,"3",IF(H24&gt;=6.5,"2.5",IF(H24&gt;=5.5,"2",IF(H24&gt;=5,"1.5",IF(H24&gt;=4,"1","0"))))))))</f>
        <v>0</v>
      </c>
      <c r="J24" s="19"/>
      <c r="K24" s="19"/>
      <c r="L24" s="19"/>
      <c r="M24" s="19"/>
      <c r="N24" s="21"/>
      <c r="O24" s="19"/>
      <c r="P24" s="19"/>
      <c r="Q24" s="19"/>
      <c r="R24" s="63">
        <v>400</v>
      </c>
    </row>
    <row r="25" spans="1:18" ht="18">
      <c r="A25" s="16">
        <f t="shared" si="0"/>
        <v>20</v>
      </c>
      <c r="B25" s="17" t="s">
        <v>58</v>
      </c>
      <c r="C25" s="18" t="s">
        <v>59</v>
      </c>
      <c r="D25" s="19"/>
      <c r="E25" s="19"/>
      <c r="F25" s="19">
        <v>3.8</v>
      </c>
      <c r="G25" s="19" t="str">
        <f>IF(F25&gt;=9.5,"4.5",IF(F25&gt;=8.5,"4",IF(F25&gt;=8,"3.5",IF(F25&gt;=7,"3",IF(F25&gt;=6.5,"2.5",IF(F25&gt;=5.5,"2",IF(F25&gt;=5,"1.5",IF(F25&gt;=4,"1","0"))))))))</f>
        <v>0</v>
      </c>
      <c r="H25" s="19"/>
      <c r="I25" s="19"/>
      <c r="J25" s="19"/>
      <c r="K25" s="19"/>
      <c r="L25" s="19"/>
      <c r="M25" s="19"/>
      <c r="N25" s="19"/>
      <c r="O25" s="19"/>
      <c r="P25" s="19">
        <v>0</v>
      </c>
      <c r="Q25" s="19" t="str">
        <f>IF(P25&gt;=9.5,"4.5",IF(P25&gt;=8.5,"4",IF(P25&gt;=8,"3.5",IF(P25&gt;=7,"3",IF(P25&gt;=6.5,"2.5",IF(P25&gt;=5.5,"2",IF(P25&gt;=5,"1.5",IF(P25&gt;=4,"1","0"))))))))</f>
        <v>0</v>
      </c>
      <c r="R25" s="63">
        <v>480</v>
      </c>
    </row>
    <row r="26" spans="1:18" ht="18">
      <c r="A26" s="16">
        <f t="shared" si="0"/>
        <v>21</v>
      </c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63"/>
    </row>
    <row r="27" spans="1:18" ht="18">
      <c r="A27" s="16">
        <f t="shared" si="0"/>
        <v>22</v>
      </c>
      <c r="B27" s="24"/>
      <c r="C27" s="25"/>
      <c r="D27" s="19"/>
      <c r="E27" s="19"/>
      <c r="F27" s="19"/>
      <c r="G27" s="19"/>
      <c r="H27" s="21"/>
      <c r="I27" s="19"/>
      <c r="J27" s="19"/>
      <c r="K27" s="19"/>
      <c r="L27" s="19"/>
      <c r="M27" s="19"/>
      <c r="N27" s="21"/>
      <c r="O27" s="19"/>
      <c r="P27" s="19"/>
      <c r="Q27" s="19"/>
      <c r="R27" s="63"/>
    </row>
    <row r="28" spans="1:18" ht="18">
      <c r="A28" s="16">
        <f t="shared" si="0"/>
        <v>23</v>
      </c>
      <c r="B28" s="17"/>
      <c r="C28" s="2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63"/>
    </row>
    <row r="29" spans="1:18" ht="18">
      <c r="A29" s="16">
        <f>A28+1</f>
        <v>24</v>
      </c>
      <c r="B29" s="17" t="s">
        <v>65</v>
      </c>
      <c r="C29" s="18" t="s">
        <v>66</v>
      </c>
      <c r="D29" s="19">
        <v>0</v>
      </c>
      <c r="E29" s="19" t="str">
        <f>IF(D29&gt;=9.5,"4.5",IF(D29&gt;=8.5,"4",IF(D29&gt;=8,"3.5",IF(D29&gt;=7,"3",IF(D29&gt;=6.5,"2.5",IF(D29&gt;=5.5,"2",IF(D29&gt;=5,"1.5",IF(D29&gt;=4,"1","0"))))))))</f>
        <v>0</v>
      </c>
      <c r="F29" s="19">
        <v>0</v>
      </c>
      <c r="G29" s="19" t="str">
        <f>IF(F29&gt;=9.5,"4.5",IF(F29&gt;=8.5,"4",IF(F29&gt;=8,"3.5",IF(F29&gt;=7,"3",IF(F29&gt;=6.5,"2.5",IF(F29&gt;=5.5,"2",IF(F29&gt;=5,"1.5",IF(F29&gt;=4,"1","0"))))))))</f>
        <v>0</v>
      </c>
      <c r="H29" s="19">
        <v>0</v>
      </c>
      <c r="I29" s="19" t="str">
        <f>IF(H29&gt;=9.5,"4.5",IF(H29&gt;=8.5,"4",IF(H29&gt;=8,"3.5",IF(H29&gt;=7,"3",IF(H29&gt;=6.5,"2.5",IF(H29&gt;=5.5,"2",IF(H29&gt;=5,"1.5",IF(H29&gt;=4,"1","0"))))))))</f>
        <v>0</v>
      </c>
      <c r="J29" s="19">
        <v>0</v>
      </c>
      <c r="K29" s="19" t="str">
        <f>IF(J29&gt;=9.5,"4.5",IF(J29&gt;=8.5,"4",IF(J29&gt;=8,"3.5",IF(J29&gt;=7,"3",IF(J29&gt;=6.5,"2.5",IF(J29&gt;=5.5,"2",IF(J29&gt;=5,"1.5",IF(J29&gt;=4,"1","0"))))))))</f>
        <v>0</v>
      </c>
      <c r="L29" s="19">
        <v>0</v>
      </c>
      <c r="M29" s="19" t="str">
        <f>IF(L29&gt;=9.5,"4.5",IF(L29&gt;=8.5,"4",IF(L29&gt;=8,"3.5",IF(L29&gt;=7,"3",IF(L29&gt;=6.5,"2.5",IF(L29&gt;=5.5,"2",IF(L29&gt;=5,"1.5",IF(L29&gt;=4,"1","0"))))))))</f>
        <v>0</v>
      </c>
      <c r="N29" s="19">
        <v>0</v>
      </c>
      <c r="O29" s="19" t="str">
        <f>IF(N29&gt;=9.5,"4.5",IF(N29&gt;=8.5,"4",IF(N29&gt;=8,"3.5",IF(N29&gt;=7,"3",IF(N29&gt;=6.5,"2.5",IF(N29&gt;=5.5,"2",IF(N29&gt;=5,"1.5",IF(N29&gt;=4,"1","0"))))))))</f>
        <v>0</v>
      </c>
      <c r="P29" s="19">
        <v>0</v>
      </c>
      <c r="Q29" s="19" t="str">
        <f>IF(P29&gt;=9.5,"4.5",IF(P29&gt;=8.5,"4",IF(P29&gt;=8,"3.5",IF(P29&gt;=7,"3",IF(P29&gt;=6.5,"2.5",IF(P29&gt;=5.5,"2",IF(P29&gt;=5,"1.5",IF(P29&gt;=4,"1","0"))))))))</f>
        <v>0</v>
      </c>
      <c r="R29" s="63" t="s">
        <v>99</v>
      </c>
    </row>
    <row r="30" spans="1:18" ht="18">
      <c r="A30" s="16">
        <f t="shared" si="0"/>
        <v>25</v>
      </c>
      <c r="B30" s="24" t="s">
        <v>67</v>
      </c>
      <c r="C30" s="25" t="s">
        <v>68</v>
      </c>
      <c r="D30" s="19"/>
      <c r="E30" s="19"/>
      <c r="F30" s="19">
        <v>0</v>
      </c>
      <c r="G30" s="19" t="str">
        <f>IF(F30&gt;=9.5,"4.5",IF(F30&gt;=8.5,"4",IF(F30&gt;=8,"3.5",IF(F30&gt;=7,"3",IF(F30&gt;=6.5,"2.5",IF(F30&gt;=5.5,"2",IF(F30&gt;=5,"1.5",IF(F30&gt;=4,"1","0"))))))))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 t="str">
        <f>IF(P30&gt;=9.5,"4.5",IF(P30&gt;=8.5,"4",IF(P30&gt;=8,"3.5",IF(P30&gt;=7,"3",IF(P30&gt;=6.5,"2.5",IF(P30&gt;=5.5,"2",IF(P30&gt;=5,"1.5",IF(P30&gt;=4,"1","0"))))))))</f>
        <v>0</v>
      </c>
      <c r="R30" s="63">
        <v>240</v>
      </c>
    </row>
    <row r="31" spans="1:18" ht="18">
      <c r="A31" s="16">
        <f t="shared" si="0"/>
        <v>26</v>
      </c>
      <c r="B31" s="24"/>
      <c r="C31" s="2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19"/>
      <c r="P31" s="19"/>
      <c r="Q31" s="19"/>
      <c r="R31" s="63"/>
    </row>
    <row r="32" spans="1:18" ht="18">
      <c r="A32" s="16">
        <f t="shared" si="0"/>
        <v>27</v>
      </c>
      <c r="B32" s="17"/>
      <c r="C32" s="2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63"/>
    </row>
    <row r="33" spans="1:18" ht="18">
      <c r="A33" s="16">
        <f t="shared" si="0"/>
        <v>28</v>
      </c>
      <c r="B33" s="1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63"/>
    </row>
    <row r="34" spans="1:18" ht="18">
      <c r="A34" s="16">
        <f t="shared" si="0"/>
        <v>29</v>
      </c>
      <c r="B34" s="24" t="s">
        <v>73</v>
      </c>
      <c r="C34" s="25" t="s">
        <v>74</v>
      </c>
      <c r="D34" s="19">
        <v>0</v>
      </c>
      <c r="E34" s="19" t="str">
        <f>IF(D34&gt;=9.5,"4.5",IF(D34&gt;=8.5,"4",IF(D34&gt;=8,"3.5",IF(D34&gt;=7,"3",IF(D34&gt;=6.5,"2.5",IF(D34&gt;=5.5,"2",IF(D34&gt;=5,"1.5",IF(D34&gt;=4,"1","0"))))))))</f>
        <v>0</v>
      </c>
      <c r="F34" s="19">
        <v>0</v>
      </c>
      <c r="G34" s="19" t="str">
        <f>IF(F34&gt;=9.5,"4.5",IF(F34&gt;=8.5,"4",IF(F34&gt;=8,"3.5",IF(F34&gt;=7,"3",IF(F34&gt;=6.5,"2.5",IF(F34&gt;=5.5,"2",IF(F34&gt;=5,"1.5",IF(F34&gt;=4,"1","0"))))))))</f>
        <v>0</v>
      </c>
      <c r="H34" s="19">
        <v>0</v>
      </c>
      <c r="I34" s="19" t="str">
        <f>IF(H34&gt;=9.5,"4.5",IF(H34&gt;=8.5,"4",IF(H34&gt;=8,"3.5",IF(H34&gt;=7,"3",IF(H34&gt;=6.5,"2.5",IF(H34&gt;=5.5,"2",IF(H34&gt;=5,"1.5",IF(H34&gt;=4,"1","0"))))))))</f>
        <v>0</v>
      </c>
      <c r="J34" s="19">
        <v>0</v>
      </c>
      <c r="K34" s="19" t="str">
        <f>IF(J34&gt;=9.5,"4.5",IF(J34&gt;=8.5,"4",IF(J34&gt;=8,"3.5",IF(J34&gt;=7,"3",IF(J34&gt;=6.5,"2.5",IF(J34&gt;=5.5,"2",IF(J34&gt;=5,"1.5",IF(J34&gt;=4,"1","0"))))))))</f>
        <v>0</v>
      </c>
      <c r="L34" s="19">
        <v>0</v>
      </c>
      <c r="M34" s="19" t="str">
        <f>IF(L34&gt;=9.5,"4.5",IF(L34&gt;=8.5,"4",IF(L34&gt;=8,"3.5",IF(L34&gt;=7,"3",IF(L34&gt;=6.5,"2.5",IF(L34&gt;=5.5,"2",IF(L34&gt;=5,"1.5",IF(L34&gt;=4,"1","0"))))))))</f>
        <v>0</v>
      </c>
      <c r="N34" s="21">
        <v>0</v>
      </c>
      <c r="O34" s="19" t="str">
        <f>IF(N34&gt;=9.5,"4.5",IF(N34&gt;=8.5,"4",IF(N34&gt;=8,"3.5",IF(N34&gt;=7,"3",IF(N34&gt;=6.5,"2.5",IF(N34&gt;=5.5,"2",IF(N34&gt;=5,"1.5",IF(N34&gt;=4,"1","0"))))))))</f>
        <v>0</v>
      </c>
      <c r="P34" s="19">
        <v>2.5</v>
      </c>
      <c r="Q34" s="19" t="str">
        <f>IF(P34&gt;=9.5,"4.5",IF(P34&gt;=8.5,"4",IF(P34&gt;=8,"3.5",IF(P34&gt;=7,"3",IF(P34&gt;=6.5,"2.5",IF(P34&gt;=5.5,"2",IF(P34&gt;=5,"1.5",IF(P34&gt;=4,"1","0"))))))))</f>
        <v>0</v>
      </c>
      <c r="R34" s="63" t="s">
        <v>99</v>
      </c>
    </row>
    <row r="35" spans="1:18" ht="18">
      <c r="A35" s="16">
        <f t="shared" si="0"/>
        <v>30</v>
      </c>
      <c r="B35" s="17"/>
      <c r="C35" s="26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63"/>
    </row>
    <row r="36" spans="1:18" ht="18">
      <c r="A36" s="16">
        <f t="shared" si="0"/>
        <v>31</v>
      </c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63"/>
    </row>
    <row r="37" spans="1:18" ht="18">
      <c r="A37" s="16">
        <f t="shared" si="0"/>
        <v>32</v>
      </c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19"/>
      <c r="P37" s="19"/>
      <c r="Q37" s="19"/>
      <c r="R37" s="63"/>
    </row>
    <row r="38" spans="1:18" ht="18">
      <c r="A38" s="16">
        <f t="shared" si="0"/>
        <v>33</v>
      </c>
      <c r="B38" s="24" t="s">
        <v>81</v>
      </c>
      <c r="C38" s="25" t="s">
        <v>82</v>
      </c>
      <c r="D38" s="19"/>
      <c r="E38" s="19"/>
      <c r="F38" s="19">
        <v>3.6</v>
      </c>
      <c r="G38" s="19" t="str">
        <f>IF(F38&gt;=9.5,"4.5",IF(F38&gt;=8.5,"4",IF(F38&gt;=8,"3.5",IF(F38&gt;=7,"3",IF(F38&gt;=6.5,"2.5",IF(F38&gt;=5.5,"2",IF(F38&gt;=5,"1.5",IF(F38&gt;=4,"1","0"))))))))</f>
        <v>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63">
        <v>240</v>
      </c>
    </row>
    <row r="39" spans="1:18" ht="18">
      <c r="A39" s="16">
        <f t="shared" si="0"/>
        <v>34</v>
      </c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63"/>
    </row>
    <row r="40" spans="1:18" ht="18">
      <c r="A40" s="16">
        <f t="shared" si="0"/>
        <v>35</v>
      </c>
      <c r="B40" s="17" t="s">
        <v>85</v>
      </c>
      <c r="C40" s="18" t="s">
        <v>86</v>
      </c>
      <c r="D40" s="19"/>
      <c r="E40" s="19"/>
      <c r="F40" s="19">
        <v>3.4</v>
      </c>
      <c r="G40" s="19" t="str">
        <f>IF(F40&gt;=9.5,"4.5",IF(F40&gt;=8.5,"4",IF(F40&gt;=8,"3.5",IF(F40&gt;=7,"3",IF(F40&gt;=6.5,"2.5",IF(F40&gt;=5.5,"2",IF(F40&gt;=5,"1.5",IF(F40&gt;=4,"1","0"))))))))</f>
        <v>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63">
        <v>240</v>
      </c>
    </row>
    <row r="41" spans="1:18" ht="18">
      <c r="A41" s="16">
        <f t="shared" si="0"/>
        <v>36</v>
      </c>
      <c r="B41" s="17" t="s">
        <v>87</v>
      </c>
      <c r="C41" s="18" t="s">
        <v>88</v>
      </c>
      <c r="D41" s="19"/>
      <c r="E41" s="19"/>
      <c r="F41" s="19">
        <v>3</v>
      </c>
      <c r="G41" s="19" t="str">
        <f>IF(F41&gt;=9.5,"4.5",IF(F41&gt;=8.5,"4",IF(F41&gt;=8,"3.5",IF(F41&gt;=7,"3",IF(F41&gt;=6.5,"2.5",IF(F41&gt;=5.5,"2",IF(F41&gt;=5,"1.5",IF(F41&gt;=4,"1","0"))))))))</f>
        <v>0</v>
      </c>
      <c r="H41" s="19"/>
      <c r="I41" s="19"/>
      <c r="J41" s="19"/>
      <c r="K41" s="19"/>
      <c r="L41" s="19"/>
      <c r="M41" s="19"/>
      <c r="N41" s="21"/>
      <c r="O41" s="19"/>
      <c r="P41" s="19"/>
      <c r="Q41" s="19"/>
      <c r="R41" s="63">
        <v>240</v>
      </c>
    </row>
    <row r="42" spans="1:18" ht="18">
      <c r="A42" s="16">
        <f t="shared" si="0"/>
        <v>37</v>
      </c>
      <c r="B42" s="17" t="s">
        <v>89</v>
      </c>
      <c r="C42" s="18" t="s">
        <v>88</v>
      </c>
      <c r="D42" s="19"/>
      <c r="E42" s="19"/>
      <c r="F42" s="19">
        <v>0</v>
      </c>
      <c r="G42" s="19" t="str">
        <f>IF(F42&gt;=9.5,"4.5",IF(F42&gt;=8.5,"4",IF(F42&gt;=8,"3.5",IF(F42&gt;=7,"3",IF(F42&gt;=6.5,"2.5",IF(F42&gt;=5.5,"2",IF(F42&gt;=5,"1.5",IF(F42&gt;=4,"1","0"))))))))</f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63">
        <v>240</v>
      </c>
    </row>
    <row r="43" spans="1:18" ht="18.75" thickBot="1">
      <c r="A43" s="28">
        <f t="shared" si="0"/>
        <v>38</v>
      </c>
      <c r="B43" s="29" t="s">
        <v>90</v>
      </c>
      <c r="C43" s="30" t="s">
        <v>91</v>
      </c>
      <c r="D43" s="31"/>
      <c r="E43" s="31"/>
      <c r="F43" s="31">
        <v>0</v>
      </c>
      <c r="G43" s="31" t="str">
        <f>IF(F43&gt;=9.5,"4.5",IF(F43&gt;=8.5,"4",IF(F43&gt;=8,"3.5",IF(F43&gt;=7,"3",IF(F43&gt;=6.5,"2.5",IF(F43&gt;=5.5,"2",IF(F43&gt;=5,"1.5",IF(F43&gt;=4,"1","0"))))))))</f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65">
        <v>240</v>
      </c>
    </row>
    <row r="44" spans="1:18" ht="18" thickTop="1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40"/>
      <c r="M44" s="40"/>
      <c r="N44" s="41"/>
      <c r="O44" s="41"/>
      <c r="P44" s="41"/>
      <c r="Q44" s="41"/>
      <c r="R44" s="39"/>
    </row>
    <row r="45" spans="2:17" ht="18">
      <c r="B45" s="43"/>
      <c r="C45" s="43"/>
      <c r="F45" s="43"/>
      <c r="G45" s="43"/>
      <c r="J45" s="43"/>
      <c r="K45" s="43"/>
      <c r="P45" s="43"/>
      <c r="Q45" s="43"/>
    </row>
    <row r="46" spans="1:18" ht="17.25">
      <c r="A46" s="96" t="s">
        <v>92</v>
      </c>
      <c r="B46" s="96"/>
      <c r="C46" s="46"/>
      <c r="G46" s="45" t="s">
        <v>93</v>
      </c>
      <c r="H46" s="45"/>
      <c r="I46" s="45"/>
      <c r="J46" s="45"/>
      <c r="K46" s="45"/>
      <c r="O46" s="96" t="s">
        <v>94</v>
      </c>
      <c r="P46" s="96"/>
      <c r="Q46" s="96"/>
      <c r="R46" s="45"/>
    </row>
    <row r="47" spans="1:17" ht="2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49"/>
      <c r="N47" s="48"/>
      <c r="O47" s="48"/>
      <c r="P47" s="50"/>
      <c r="Q47" s="50"/>
    </row>
    <row r="48" spans="1:9" ht="18">
      <c r="A48" s="48"/>
      <c r="B48" s="48"/>
      <c r="C48" s="48"/>
      <c r="D48" s="48"/>
      <c r="E48" s="48"/>
      <c r="H48" s="51"/>
      <c r="I48" s="51"/>
    </row>
    <row r="50" spans="13:18" ht="18" customHeight="1">
      <c r="M50" s="106" t="s">
        <v>100</v>
      </c>
      <c r="N50" s="106"/>
      <c r="O50" s="106"/>
      <c r="P50" s="106"/>
      <c r="Q50" s="106"/>
      <c r="R50" s="106"/>
    </row>
  </sheetData>
  <mergeCells count="24">
    <mergeCell ref="M50:R50"/>
    <mergeCell ref="D5:E5"/>
    <mergeCell ref="F5:G5"/>
    <mergeCell ref="H5:I5"/>
    <mergeCell ref="J5:K5"/>
    <mergeCell ref="L5:M5"/>
    <mergeCell ref="N5:O5"/>
    <mergeCell ref="P5:Q5"/>
    <mergeCell ref="O46:Q46"/>
    <mergeCell ref="N4:O4"/>
    <mergeCell ref="A5:C5"/>
    <mergeCell ref="A46:B46"/>
    <mergeCell ref="D4:E4"/>
    <mergeCell ref="F4:G4"/>
    <mergeCell ref="P4:Q4"/>
    <mergeCell ref="A1:R1"/>
    <mergeCell ref="A2:R2"/>
    <mergeCell ref="A3:A4"/>
    <mergeCell ref="B3:C4"/>
    <mergeCell ref="D3:Q3"/>
    <mergeCell ref="R3:R5"/>
    <mergeCell ref="H4:I4"/>
    <mergeCell ref="J4:K4"/>
    <mergeCell ref="L4:M4"/>
  </mergeCells>
  <printOptions/>
  <pageMargins left="0.75" right="0.48" top="0.35" bottom="0.33" header="0.25" footer="0.2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</cp:lastModifiedBy>
  <cp:lastPrinted>2012-02-08T00:56:52Z</cp:lastPrinted>
  <dcterms:created xsi:type="dcterms:W3CDTF">1996-10-14T23:33:28Z</dcterms:created>
  <dcterms:modified xsi:type="dcterms:W3CDTF">2012-06-18T00:36:39Z</dcterms:modified>
  <cp:category/>
  <cp:version/>
  <cp:contentType/>
  <cp:contentStatus/>
</cp:coreProperties>
</file>