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ớp TH.Điện 2 - K6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<sst xmlns="http://schemas.openxmlformats.org/spreadsheetml/2006/main" count="128" uniqueCount="114">
  <si>
    <t>STT</t>
  </si>
  <si>
    <t>Hä vµ tªn</t>
  </si>
  <si>
    <t>XÕp lo¹i</t>
  </si>
  <si>
    <t>HÖ sè</t>
  </si>
  <si>
    <t>Ghi chó</t>
  </si>
  <si>
    <t>Tr­êng C§ c«ng nghiÖp vµ X©y dùng</t>
  </si>
  <si>
    <t>Céng hoµ x· héi chñ nghÜa ViÖt Nam</t>
  </si>
  <si>
    <t>§éc lËp - Tù do - H¹nh Phóc</t>
  </si>
  <si>
    <t>Häc kú I</t>
  </si>
  <si>
    <t>khoa ®iÖn</t>
  </si>
  <si>
    <t>Nguyễn Thị</t>
  </si>
  <si>
    <t>Cường</t>
  </si>
  <si>
    <t>Vũ Văn</t>
  </si>
  <si>
    <t>Đức</t>
  </si>
  <si>
    <t>Dũng</t>
  </si>
  <si>
    <t>Nguyễn Văn</t>
  </si>
  <si>
    <t>Lê Văn</t>
  </si>
  <si>
    <t>Hưng</t>
  </si>
  <si>
    <t>Hương</t>
  </si>
  <si>
    <t>Khánh</t>
  </si>
  <si>
    <t>Đỗ Văn</t>
  </si>
  <si>
    <t>Quang</t>
  </si>
  <si>
    <t>Thắng</t>
  </si>
  <si>
    <t>Trường</t>
  </si>
  <si>
    <t>Phạm Thanh</t>
  </si>
  <si>
    <t>Tùng</t>
  </si>
  <si>
    <t>Khoa §iÖn</t>
  </si>
  <si>
    <t>Phßng CT.HSSV</t>
  </si>
  <si>
    <t>GVCN</t>
  </si>
  <si>
    <t>Lª Xu©n Tr­êng</t>
  </si>
  <si>
    <t>Đạo đức</t>
  </si>
  <si>
    <t>Lương</t>
  </si>
  <si>
    <t>Nguyễn Hữu</t>
  </si>
  <si>
    <t>TRANG BỊ ĐIỆN</t>
  </si>
  <si>
    <t>B¶ng tæng kÕt kú I - n¨m häc 2011-2012</t>
  </si>
  <si>
    <t>Xếp loại đ¹o ®øc</t>
  </si>
  <si>
    <t>*</t>
  </si>
  <si>
    <t>-</t>
  </si>
  <si>
    <t xml:space="preserve">KÕt qu¶ häc tËp: </t>
  </si>
  <si>
    <t>RÌn luyÖn ®¹o ®øc:</t>
  </si>
  <si>
    <t>líp: TRUNG HỌC ®iÖn C¤NG NGHIÖP Vµ D¢N DôNG 2 - k6</t>
  </si>
  <si>
    <t>TB K I</t>
  </si>
  <si>
    <t>KT SỬA CHỮA</t>
  </si>
  <si>
    <t>TTĐT CN</t>
  </si>
  <si>
    <t>CUNG CẤP ĐIỆN</t>
  </si>
  <si>
    <t>TRUYỀN ĐỘNG ĐIỆN</t>
  </si>
  <si>
    <t>ĐK LÔGIC</t>
  </si>
  <si>
    <t>AUTOCAD</t>
  </si>
  <si>
    <t>TT TRANG BỊ ĐIỆN</t>
  </si>
  <si>
    <t>Điểm rèn luyện</t>
  </si>
  <si>
    <t>Trần Tuấn</t>
  </si>
  <si>
    <t>Anh</t>
  </si>
  <si>
    <t>Hà Việt</t>
  </si>
  <si>
    <t>Đồng Xuân</t>
  </si>
  <si>
    <t>Dương</t>
  </si>
  <si>
    <t>Điệp</t>
  </si>
  <si>
    <t>Nguyễn Đình</t>
  </si>
  <si>
    <t>Đông</t>
  </si>
  <si>
    <t>Vũ Minh</t>
  </si>
  <si>
    <t>Hảo</t>
  </si>
  <si>
    <t>Phan Ngọc</t>
  </si>
  <si>
    <t>Hồng</t>
  </si>
  <si>
    <t>Ngô Thế</t>
  </si>
  <si>
    <t>Trần Thị</t>
  </si>
  <si>
    <t>Hường</t>
  </si>
  <si>
    <t>Huy</t>
  </si>
  <si>
    <t>Nguyễn Ngọc</t>
  </si>
  <si>
    <t>Lệ</t>
  </si>
  <si>
    <t>Hoàng Văn</t>
  </si>
  <si>
    <t>Linh</t>
  </si>
  <si>
    <t>Phạm Đình</t>
  </si>
  <si>
    <t>Long</t>
  </si>
  <si>
    <t>Bùi Công</t>
  </si>
  <si>
    <t>Mạnh</t>
  </si>
  <si>
    <t>Vũ Thị</t>
  </si>
  <si>
    <t>Nga</t>
  </si>
  <si>
    <t>Đỗ Minh</t>
  </si>
  <si>
    <t>Quí</t>
  </si>
  <si>
    <t>Vũ Xuân</t>
  </si>
  <si>
    <t>Quý</t>
  </si>
  <si>
    <t>Thân</t>
  </si>
  <si>
    <t>Dương Xuân</t>
  </si>
  <si>
    <t>Thảo</t>
  </si>
  <si>
    <t>Thương</t>
  </si>
  <si>
    <t>Hà Văn</t>
  </si>
  <si>
    <t>Tiệp</t>
  </si>
  <si>
    <t>Lê Thị</t>
  </si>
  <si>
    <t>Trang</t>
  </si>
  <si>
    <t>Lê Thành</t>
  </si>
  <si>
    <t>Trung</t>
  </si>
  <si>
    <t>Lê Quang</t>
  </si>
  <si>
    <t>Tuấn</t>
  </si>
  <si>
    <t>Bùi Quang</t>
  </si>
  <si>
    <t>Bùi Thanh</t>
  </si>
  <si>
    <t>Tuyền</t>
  </si>
  <si>
    <t>Thái</t>
  </si>
  <si>
    <t>Ngô Mạnh</t>
  </si>
  <si>
    <t>Bùi Huy</t>
  </si>
  <si>
    <t>Khôi</t>
  </si>
  <si>
    <t>Seng</t>
  </si>
  <si>
    <t>Vũ Công</t>
  </si>
  <si>
    <t>Bảo lưu từ K5 sang</t>
  </si>
  <si>
    <t>Tæng sè: 41 häc sinh</t>
  </si>
  <si>
    <t>XuÊt s¾c: 00/41 =   0%</t>
  </si>
  <si>
    <t>XuÊt s¾c:       06/41 = 14%</t>
  </si>
  <si>
    <t>Giái:       01/41 =   2%</t>
  </si>
  <si>
    <t>Tèt:               11/41 = 27%</t>
  </si>
  <si>
    <t>Kh¸:       07/41 = 17%</t>
  </si>
  <si>
    <t xml:space="preserve">YÕu:               05/41 = 12% </t>
  </si>
  <si>
    <t>Kh¸:              13/41 = 32%</t>
  </si>
  <si>
    <t>KÐm:              05/41 = 12%</t>
  </si>
  <si>
    <t>Trung b×nh:   11/41 = 27%</t>
  </si>
  <si>
    <t>Trung b×nh:   12/41 = 30%</t>
  </si>
  <si>
    <t>Tbk:                11/41 = 27%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</si>
</sst>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\&quot;#,##0.00;[Red]&quot;\&quot;&quot;\&quot;&quot;\&quot;&quot;\&quot;&quot;\&quot;&quot;\&quot;\-#,##0.00"/>
    <numFmt numFmtId="173" formatCode="&quot;\&quot;#,##0;[Red]&quot;\&quot;&quot;\&quot;\-#,##0"/>
    <numFmt numFmtId="174" formatCode="_ * #,##0_ ;_ * \-#,##0_ ;_ * &quot;-&quot;_ ;_ @_ "/>
    <numFmt numFmtId="175" formatCode="_ * #,##0.00_ ;_ * \-#,##0.00_ ;_ * &quot;-&quot;??_ ;_ @_ "/>
    <numFmt numFmtId="176" formatCode="#,##0;\(#,##0\)"/>
    <numFmt numFmtId="177" formatCode="\$#,##0\ ;\(\$#,##0\)"/>
    <numFmt numFmtId="178" formatCode="\t0.00%"/>
    <numFmt numFmtId="179" formatCode="\t#\ ??/??"/>
    <numFmt numFmtId="180" formatCode="m/d"/>
    <numFmt numFmtId="181" formatCode="&quot;ß&quot;#,##0;\-&quot;&quot;\ß&quot;&quot;#,##0"/>
    <numFmt numFmtId="182" formatCode="0.00_)"/>
    <numFmt numFmtId="183" formatCode="#,##0.00\ &quot;F&quot;;[Red]\-#,##0.00\ &quot;F&quot;"/>
    <numFmt numFmtId="184" formatCode="_-* #,##0\ &quot;F&quot;_-;\-* #,##0\ &quot;F&quot;_-;_-* &quot;-&quot;\ &quot;F&quot;_-;_-@_-"/>
    <numFmt numFmtId="185" formatCode="#,##0\ &quot;F&quot;;[Red]\-#,##0\ &quot;F&quot;"/>
    <numFmt numFmtId="186" formatCode="#,##0.00\ &quot;F&quot;;\-#,##0.00\ &quot;F&quot;"/>
    <numFmt numFmtId="187" formatCode="_-* #,##0_-;\-* #,##0_-;_-* &quot;-&quot;_-;_-@_-"/>
    <numFmt numFmtId="188" formatCode="_-* #,##0.00_-;\-* #,##0.00_-;_-* &quot;-&quot;??_-;_-@_-"/>
    <numFmt numFmtId="189" formatCode="_(&quot;$&quot;* #,##0.0_);_(&quot;$&quot;* \(#,##0.0\);_(&quot;$&quot;* &quot;-&quot;??_);_(@_)"/>
    <numFmt numFmtId="190" formatCode="0.000%"/>
    <numFmt numFmtId="191" formatCode="&quot;$&quot;#,##0"/>
    <numFmt numFmtId="192" formatCode="#,##0.0;[Red]#,##0.0"/>
    <numFmt numFmtId="193" formatCode="_-&quot;£&quot;* #,##0_-;\-&quot;£&quot;* #,##0_-;_-&quot;£&quot;* &quot;-&quot;_-;_-@_-"/>
    <numFmt numFmtId="194" formatCode="&quot;£&quot;#,##0;[Red]\-&quot;£&quot;#,##0"/>
    <numFmt numFmtId="195" formatCode="_-&quot;£&quot;* #,##0.00_-;\-&quot;£&quot;* #,##0.00_-;_-&quot;£&quot;* &quot;-&quot;??_-;_-@_-"/>
    <numFmt numFmtId="196" formatCode="0.0"/>
    <numFmt numFmtId="197" formatCode="0.000"/>
  </numFmts>
  <fonts count="58">
    <font>
      <sz val="10"/>
      <name val="Arial"/>
      <family val="0"/>
    </font>
    <font>
      <sz val="14"/>
      <name val="??"/>
      <family val="3"/>
    </font>
    <font>
      <sz val="10"/>
      <name val="???"/>
      <family val="3"/>
    </font>
    <font>
      <sz val="12"/>
      <name val="¹UAAA¼"/>
      <family val="3"/>
    </font>
    <font>
      <sz val="11"/>
      <name val="±¼¸²Ã¼"/>
      <family val="3"/>
    </font>
    <font>
      <sz val="12"/>
      <name val="±¼¸²Ã¼"/>
      <family val="3"/>
    </font>
    <font>
      <sz val="12"/>
      <name val="µ¸¿òÃ¼"/>
      <family val="3"/>
    </font>
    <font>
      <b/>
      <sz val="10"/>
      <name val="Arial"/>
      <family val="0"/>
    </font>
    <font>
      <sz val="12"/>
      <name val=".vntime"/>
      <family val="0"/>
    </font>
    <font>
      <sz val="10"/>
      <name val="Times New Roman"/>
      <family val="0"/>
    </font>
    <font>
      <u val="single"/>
      <sz val="12"/>
      <color indexed="36"/>
      <name val=".VnTime"/>
      <family val="0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2"/>
      <color indexed="12"/>
      <name val=".VnTime"/>
      <family val="0"/>
    </font>
    <font>
      <sz val="8"/>
      <color indexed="12"/>
      <name val="Helv"/>
      <family val="0"/>
    </font>
    <font>
      <sz val="10"/>
      <name val="MS Sans Serif"/>
      <family val="0"/>
    </font>
    <font>
      <sz val="12"/>
      <name val="Arial"/>
      <family val="2"/>
    </font>
    <font>
      <sz val="7"/>
      <name val="Small Fonts"/>
      <family val="0"/>
    </font>
    <font>
      <b/>
      <i/>
      <sz val="16"/>
      <name val="Helv"/>
      <family val="0"/>
    </font>
    <font>
      <i/>
      <sz val="10"/>
      <name val="MS Sans Serif"/>
      <family val="0"/>
    </font>
    <font>
      <sz val="13"/>
      <name val=".VnTime"/>
      <family val="0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9"/>
      <name val="Arial"/>
      <family val="2"/>
    </font>
    <font>
      <sz val="10"/>
      <name val=".VnArial"/>
      <family val="0"/>
    </font>
    <font>
      <sz val="11"/>
      <name val="돋움"/>
      <family val="3"/>
    </font>
    <font>
      <sz val="10"/>
      <name val="굴림체"/>
      <family val="3"/>
    </font>
    <font>
      <sz val="12"/>
      <name val="Courier"/>
      <family val="3"/>
    </font>
    <font>
      <sz val="10"/>
      <name val=" "/>
      <family val="1"/>
    </font>
    <font>
      <sz val="12"/>
      <name val="Times New Roman"/>
      <family val="1"/>
    </font>
    <font>
      <sz val="12"/>
      <name val=".VnTimeH"/>
      <family val="2"/>
    </font>
    <font>
      <sz val="14"/>
      <name val=".VnTimeH"/>
      <family val="2"/>
    </font>
    <font>
      <b/>
      <i/>
      <sz val="14"/>
      <name val=".VnTime"/>
      <family val="2"/>
    </font>
    <font>
      <sz val="18"/>
      <color indexed="12"/>
      <name val=".VnArial NarrowH"/>
      <family val="2"/>
    </font>
    <font>
      <sz val="14"/>
      <color indexed="12"/>
      <name val=".VnArial NarrowH"/>
      <family val="2"/>
    </font>
    <font>
      <sz val="14"/>
      <color indexed="8"/>
      <name val=".VnArial NarrowH"/>
      <family val="2"/>
    </font>
    <font>
      <sz val="12"/>
      <name val=".VnArial Narrow"/>
      <family val="2"/>
    </font>
    <font>
      <sz val="12"/>
      <color indexed="8"/>
      <name val=".VnArial Narrow"/>
      <family val="2"/>
    </font>
    <font>
      <sz val="16"/>
      <name val=".VnArial Narrow"/>
      <family val="2"/>
    </font>
    <font>
      <sz val="16"/>
      <name val=".VnTime"/>
      <family val="0"/>
    </font>
    <font>
      <sz val="12"/>
      <color indexed="8"/>
      <name val="Times New Roman"/>
      <family val="1"/>
    </font>
    <font>
      <sz val="14"/>
      <name val=".VnArial Narrow"/>
      <family val="2"/>
    </font>
    <font>
      <b/>
      <sz val="12"/>
      <name val=".VnTimeH"/>
      <family val="2"/>
    </font>
    <font>
      <i/>
      <sz val="14"/>
      <name val=".VnTime"/>
      <family val="2"/>
    </font>
    <font>
      <b/>
      <sz val="14"/>
      <name val=".VnTimeH"/>
      <family val="2"/>
    </font>
    <font>
      <sz val="12"/>
      <name val=".VnArial NarrowH"/>
      <family val="2"/>
    </font>
    <font>
      <b/>
      <sz val="13.5"/>
      <name val=".VnArial Narrow"/>
      <family val="2"/>
    </font>
    <font>
      <b/>
      <sz val="13.5"/>
      <color indexed="8"/>
      <name val=".VnArial Narrow"/>
      <family val="2"/>
    </font>
    <font>
      <b/>
      <sz val="13.5"/>
      <color indexed="8"/>
      <name val="Times New Roman"/>
      <family val="1"/>
    </font>
    <font>
      <b/>
      <sz val="10"/>
      <color indexed="8"/>
      <name val=".VnArial Narrow"/>
      <family val="2"/>
    </font>
    <font>
      <b/>
      <sz val="10"/>
      <color indexed="8"/>
      <name val="Times New Roman"/>
      <family val="1"/>
    </font>
    <font>
      <sz val="10"/>
      <color indexed="8"/>
      <name val=".VnArial Narrow"/>
      <family val="2"/>
    </font>
    <font>
      <sz val="12"/>
      <color indexed="10"/>
      <name val="Times New Roman"/>
      <family val="1"/>
    </font>
    <font>
      <sz val="12"/>
      <color indexed="8"/>
      <name val=".VnTime"/>
      <family val="2"/>
    </font>
    <font>
      <sz val="12"/>
      <name val=".VnTime"/>
      <family val="2"/>
    </font>
    <font>
      <sz val="12"/>
      <color indexed="48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double"/>
      <top style="double"/>
      <bottom style="hair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thin"/>
      <right style="double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ouble"/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92"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5" fillId="0" borderId="0" applyFont="0" applyFill="0" applyBorder="0" applyAlignment="0" applyProtection="0"/>
    <xf numFmtId="0" fontId="3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3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6" fontId="9" fillId="0" borderId="0">
      <alignment/>
      <protection/>
    </xf>
    <xf numFmtId="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>
      <alignment/>
      <protection/>
    </xf>
    <xf numFmtId="0" fontId="0" fillId="0" borderId="0" applyFont="0" applyFill="0" applyBorder="0" applyAlignment="0" applyProtection="0"/>
    <xf numFmtId="179" fontId="0" fillId="0" borderId="0">
      <alignment/>
      <protection/>
    </xf>
    <xf numFmtId="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11" fillId="2" borderId="0" applyNumberFormat="0" applyBorder="0" applyAlignment="0" applyProtection="0"/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Protection="0">
      <alignment/>
    </xf>
    <xf numFmtId="0" fontId="12" fillId="0" borderId="0" applyProtection="0">
      <alignment/>
    </xf>
    <xf numFmtId="0" fontId="14" fillId="0" borderId="0" applyNumberFormat="0" applyFill="0" applyBorder="0" applyAlignment="0" applyProtection="0"/>
    <xf numFmtId="0" fontId="15" fillId="0" borderId="0">
      <alignment/>
      <protection/>
    </xf>
    <xf numFmtId="10" fontId="11" fillId="3" borderId="3" applyNumberFormat="0" applyBorder="0" applyAlignment="0" applyProtection="0"/>
    <xf numFmtId="0" fontId="15" fillId="0" borderId="0">
      <alignment/>
      <protection/>
    </xf>
    <xf numFmtId="38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7" fillId="0" borderId="0" applyNumberFormat="0" applyFont="0" applyFill="0" applyAlignment="0">
      <protection/>
    </xf>
    <xf numFmtId="0" fontId="9" fillId="0" borderId="0">
      <alignment/>
      <protection/>
    </xf>
    <xf numFmtId="37" fontId="18" fillId="0" borderId="0">
      <alignment/>
      <protection/>
    </xf>
    <xf numFmtId="182" fontId="19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83" fontId="21" fillId="0" borderId="4">
      <alignment horizontal="right" vertical="center"/>
      <protection/>
    </xf>
    <xf numFmtId="0" fontId="0" fillId="0" borderId="5" applyNumberFormat="0" applyFont="0" applyFill="0" applyAlignment="0" applyProtection="0"/>
    <xf numFmtId="184" fontId="21" fillId="0" borderId="4">
      <alignment horizontal="center"/>
      <protection/>
    </xf>
    <xf numFmtId="185" fontId="21" fillId="0" borderId="0">
      <alignment/>
      <protection/>
    </xf>
    <xf numFmtId="186" fontId="21" fillId="0" borderId="3">
      <alignment/>
      <protection/>
    </xf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1" fillId="0" borderId="0">
      <alignment vertical="center"/>
      <protection/>
    </xf>
    <xf numFmtId="40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>
      <alignment/>
      <protection/>
    </xf>
    <xf numFmtId="189" fontId="26" fillId="0" borderId="0" applyFont="0" applyFill="0" applyBorder="0" applyAlignment="0" applyProtection="0"/>
    <xf numFmtId="190" fontId="27" fillId="0" borderId="0" applyFont="0" applyFill="0" applyBorder="0" applyAlignment="0" applyProtection="0"/>
    <xf numFmtId="191" fontId="26" fillId="0" borderId="0" applyFont="0" applyFill="0" applyBorder="0" applyAlignment="0" applyProtection="0"/>
    <xf numFmtId="192" fontId="26" fillId="0" borderId="0" applyFont="0" applyFill="0" applyBorder="0" applyAlignment="0" applyProtection="0"/>
    <xf numFmtId="0" fontId="28" fillId="0" borderId="0">
      <alignment/>
      <protection/>
    </xf>
    <xf numFmtId="0" fontId="17" fillId="0" borderId="0">
      <alignment/>
      <protection/>
    </xf>
    <xf numFmtId="187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93" fontId="25" fillId="0" borderId="0" applyFont="0" applyFill="0" applyBorder="0" applyAlignment="0" applyProtection="0"/>
    <xf numFmtId="194" fontId="29" fillId="0" borderId="0" applyFont="0" applyFill="0" applyBorder="0" applyAlignment="0" applyProtection="0"/>
    <xf numFmtId="195" fontId="25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47" fillId="0" borderId="0" xfId="0" applyFont="1" applyAlignment="1">
      <alignment/>
    </xf>
    <xf numFmtId="0" fontId="43" fillId="0" borderId="0" xfId="0" applyFont="1" applyAlignment="1">
      <alignment/>
    </xf>
    <xf numFmtId="0" fontId="51" fillId="4" borderId="6" xfId="0" applyFont="1" applyFill="1" applyBorder="1" applyAlignment="1">
      <alignment horizontal="center" vertical="center" textRotation="90" wrapText="1"/>
    </xf>
    <xf numFmtId="0" fontId="52" fillId="4" borderId="6" xfId="0" applyFont="1" applyFill="1" applyBorder="1" applyAlignment="1">
      <alignment horizontal="center" vertical="center" textRotation="90" wrapText="1"/>
    </xf>
    <xf numFmtId="0" fontId="53" fillId="0" borderId="7" xfId="0" applyFont="1" applyBorder="1" applyAlignment="1">
      <alignment horizontal="center" vertical="center" wrapText="1"/>
    </xf>
    <xf numFmtId="0" fontId="49" fillId="5" borderId="8" xfId="0" applyFont="1" applyFill="1" applyBorder="1" applyAlignment="1">
      <alignment horizontal="center" vertical="center" wrapText="1"/>
    </xf>
    <xf numFmtId="0" fontId="31" fillId="0" borderId="9" xfId="0" applyFont="1" applyBorder="1" applyAlignment="1">
      <alignment horizontal="center"/>
    </xf>
    <xf numFmtId="0" fontId="31" fillId="0" borderId="10" xfId="0" applyFont="1" applyFill="1" applyBorder="1" applyAlignment="1">
      <alignment horizontal="left" vertical="center"/>
    </xf>
    <xf numFmtId="0" fontId="31" fillId="0" borderId="11" xfId="0" applyFont="1" applyFill="1" applyBorder="1" applyAlignment="1">
      <alignment horizontal="left" vertical="center"/>
    </xf>
    <xf numFmtId="196" fontId="54" fillId="6" borderId="12" xfId="0" applyNumberFormat="1" applyFont="1" applyFill="1" applyBorder="1" applyAlignment="1">
      <alignment horizontal="right"/>
    </xf>
    <xf numFmtId="196" fontId="42" fillId="0" borderId="12" xfId="0" applyNumberFormat="1" applyFont="1" applyFill="1" applyBorder="1" applyAlignment="1">
      <alignment horizontal="right"/>
    </xf>
    <xf numFmtId="196" fontId="54" fillId="0" borderId="12" xfId="0" applyNumberFormat="1" applyFont="1" applyFill="1" applyBorder="1" applyAlignment="1">
      <alignment horizontal="right"/>
    </xf>
    <xf numFmtId="0" fontId="31" fillId="0" borderId="12" xfId="0" applyFont="1" applyFill="1" applyBorder="1" applyAlignment="1">
      <alignment horizontal="center"/>
    </xf>
    <xf numFmtId="2" fontId="42" fillId="5" borderId="12" xfId="0" applyNumberFormat="1" applyFont="1" applyFill="1" applyBorder="1" applyAlignment="1">
      <alignment horizontal="center"/>
    </xf>
    <xf numFmtId="0" fontId="55" fillId="0" borderId="12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Fill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1" fillId="0" borderId="14" xfId="0" applyFont="1" applyBorder="1" applyAlignment="1">
      <alignment horizontal="center"/>
    </xf>
    <xf numFmtId="0" fontId="31" fillId="0" borderId="15" xfId="0" applyFont="1" applyFill="1" applyBorder="1" applyAlignment="1">
      <alignment horizontal="left" vertical="center"/>
    </xf>
    <xf numFmtId="0" fontId="31" fillId="0" borderId="16" xfId="0" applyFont="1" applyFill="1" applyBorder="1" applyAlignment="1">
      <alignment horizontal="left" vertical="center"/>
    </xf>
    <xf numFmtId="196" fontId="54" fillId="6" borderId="17" xfId="0" applyNumberFormat="1" applyFont="1" applyFill="1" applyBorder="1" applyAlignment="1">
      <alignment horizontal="right"/>
    </xf>
    <xf numFmtId="196" fontId="42" fillId="0" borderId="17" xfId="0" applyNumberFormat="1" applyFont="1" applyFill="1" applyBorder="1" applyAlignment="1">
      <alignment horizontal="right"/>
    </xf>
    <xf numFmtId="196" fontId="54" fillId="0" borderId="17" xfId="0" applyNumberFormat="1" applyFont="1" applyFill="1" applyBorder="1" applyAlignment="1">
      <alignment horizontal="right"/>
    </xf>
    <xf numFmtId="0" fontId="42" fillId="0" borderId="17" xfId="0" applyFont="1" applyFill="1" applyBorder="1" applyAlignment="1">
      <alignment horizontal="center"/>
    </xf>
    <xf numFmtId="2" fontId="42" fillId="5" borderId="18" xfId="0" applyNumberFormat="1" applyFont="1" applyFill="1" applyBorder="1" applyAlignment="1">
      <alignment horizontal="center"/>
    </xf>
    <xf numFmtId="0" fontId="55" fillId="0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9" xfId="0" applyFill="1" applyBorder="1" applyAlignment="1">
      <alignment horizontal="center"/>
    </xf>
    <xf numFmtId="0" fontId="39" fillId="0" borderId="20" xfId="0" applyFont="1" applyBorder="1" applyAlignment="1">
      <alignment horizontal="center"/>
    </xf>
    <xf numFmtId="0" fontId="56" fillId="0" borderId="17" xfId="0" applyFont="1" applyFill="1" applyBorder="1" applyAlignment="1">
      <alignment horizontal="center"/>
    </xf>
    <xf numFmtId="0" fontId="31" fillId="0" borderId="15" xfId="0" applyFont="1" applyFill="1" applyBorder="1" applyAlignment="1">
      <alignment/>
    </xf>
    <xf numFmtId="0" fontId="31" fillId="0" borderId="16" xfId="0" applyFont="1" applyFill="1" applyBorder="1" applyAlignment="1">
      <alignment horizontal="left"/>
    </xf>
    <xf numFmtId="196" fontId="31" fillId="0" borderId="17" xfId="0" applyNumberFormat="1" applyFont="1" applyFill="1" applyBorder="1" applyAlignment="1">
      <alignment horizontal="right"/>
    </xf>
    <xf numFmtId="0" fontId="31" fillId="0" borderId="17" xfId="0" applyFont="1" applyFill="1" applyBorder="1" applyAlignment="1">
      <alignment horizontal="center"/>
    </xf>
    <xf numFmtId="2" fontId="42" fillId="7" borderId="18" xfId="0" applyNumberFormat="1" applyFont="1" applyFill="1" applyBorder="1" applyAlignment="1">
      <alignment horizontal="center"/>
    </xf>
    <xf numFmtId="0" fontId="39" fillId="0" borderId="20" xfId="0" applyFont="1" applyFill="1" applyBorder="1" applyAlignment="1">
      <alignment horizontal="center"/>
    </xf>
    <xf numFmtId="0" fontId="43" fillId="0" borderId="0" xfId="0" applyFont="1" applyFill="1" applyAlignment="1">
      <alignment/>
    </xf>
    <xf numFmtId="197" fontId="42" fillId="5" borderId="18" xfId="0" applyNumberFormat="1" applyFont="1" applyFill="1" applyBorder="1" applyAlignment="1">
      <alignment horizontal="center"/>
    </xf>
    <xf numFmtId="14" fontId="31" fillId="0" borderId="16" xfId="0" applyNumberFormat="1" applyFont="1" applyFill="1" applyBorder="1" applyAlignment="1">
      <alignment horizontal="left" vertical="center"/>
    </xf>
    <xf numFmtId="0" fontId="31" fillId="0" borderId="21" xfId="0" applyFont="1" applyFill="1" applyBorder="1" applyAlignment="1">
      <alignment horizontal="left" vertical="center"/>
    </xf>
    <xf numFmtId="0" fontId="31" fillId="0" borderId="22" xfId="0" applyFont="1" applyFill="1" applyBorder="1" applyAlignment="1">
      <alignment horizontal="left" vertical="center"/>
    </xf>
    <xf numFmtId="0" fontId="42" fillId="0" borderId="18" xfId="0" applyFont="1" applyFill="1" applyBorder="1" applyAlignment="1">
      <alignment horizontal="center"/>
    </xf>
    <xf numFmtId="0" fontId="31" fillId="0" borderId="18" xfId="0" applyFont="1" applyFill="1" applyBorder="1" applyAlignment="1">
      <alignment horizontal="center"/>
    </xf>
    <xf numFmtId="0" fontId="55" fillId="0" borderId="18" xfId="0" applyFont="1" applyFill="1" applyBorder="1" applyAlignment="1">
      <alignment horizontal="center"/>
    </xf>
    <xf numFmtId="14" fontId="31" fillId="0" borderId="22" xfId="0" applyNumberFormat="1" applyFont="1" applyFill="1" applyBorder="1" applyAlignment="1">
      <alignment horizontal="left" vertical="center"/>
    </xf>
    <xf numFmtId="0" fontId="31" fillId="0" borderId="23" xfId="0" applyFont="1" applyBorder="1" applyAlignment="1">
      <alignment horizontal="center"/>
    </xf>
    <xf numFmtId="0" fontId="31" fillId="0" borderId="24" xfId="0" applyFont="1" applyFill="1" applyBorder="1" applyAlignment="1">
      <alignment horizontal="left" vertical="center"/>
    </xf>
    <xf numFmtId="0" fontId="31" fillId="0" borderId="25" xfId="0" applyFont="1" applyFill="1" applyBorder="1" applyAlignment="1">
      <alignment horizontal="left" vertical="center"/>
    </xf>
    <xf numFmtId="196" fontId="42" fillId="0" borderId="26" xfId="0" applyNumberFormat="1" applyFont="1" applyFill="1" applyBorder="1" applyAlignment="1">
      <alignment horizontal="right"/>
    </xf>
    <xf numFmtId="196" fontId="54" fillId="0" borderId="26" xfId="0" applyNumberFormat="1" applyFont="1" applyFill="1" applyBorder="1" applyAlignment="1">
      <alignment horizontal="right"/>
    </xf>
    <xf numFmtId="196" fontId="54" fillId="6" borderId="26" xfId="0" applyNumberFormat="1" applyFont="1" applyFill="1" applyBorder="1" applyAlignment="1">
      <alignment horizontal="right"/>
    </xf>
    <xf numFmtId="0" fontId="42" fillId="0" borderId="26" xfId="0" applyFont="1" applyFill="1" applyBorder="1" applyAlignment="1">
      <alignment horizontal="center"/>
    </xf>
    <xf numFmtId="2" fontId="42" fillId="5" borderId="27" xfId="0" applyNumberFormat="1" applyFont="1" applyFill="1" applyBorder="1" applyAlignment="1">
      <alignment horizontal="center"/>
    </xf>
    <xf numFmtId="0" fontId="56" fillId="0" borderId="26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28" xfId="0" applyFill="1" applyBorder="1" applyAlignment="1">
      <alignment horizontal="center"/>
    </xf>
    <xf numFmtId="0" fontId="39" fillId="0" borderId="29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0" xfId="0" applyFont="1" applyFill="1" applyBorder="1" applyAlignment="1">
      <alignment horizontal="left" vertical="center"/>
    </xf>
    <xf numFmtId="196" fontId="42" fillId="0" borderId="0" xfId="0" applyNumberFormat="1" applyFont="1" applyFill="1" applyBorder="1" applyAlignment="1">
      <alignment horizontal="right"/>
    </xf>
    <xf numFmtId="196" fontId="54" fillId="0" borderId="0" xfId="0" applyNumberFormat="1" applyFont="1" applyFill="1" applyBorder="1" applyAlignment="1">
      <alignment horizontal="right"/>
    </xf>
    <xf numFmtId="0" fontId="42" fillId="0" borderId="0" xfId="0" applyFont="1" applyFill="1" applyBorder="1" applyAlignment="1">
      <alignment horizontal="center"/>
    </xf>
    <xf numFmtId="2" fontId="42" fillId="0" borderId="0" xfId="0" applyNumberFormat="1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43" fillId="0" borderId="0" xfId="0" applyFont="1" applyBorder="1" applyAlignment="1">
      <alignment/>
    </xf>
    <xf numFmtId="0" fontId="42" fillId="0" borderId="12" xfId="0" applyFont="1" applyFill="1" applyBorder="1" applyAlignment="1">
      <alignment horizontal="center"/>
    </xf>
    <xf numFmtId="2" fontId="42" fillId="7" borderId="12" xfId="0" applyNumberFormat="1" applyFont="1" applyFill="1" applyBorder="1" applyAlignment="1">
      <alignment horizontal="center"/>
    </xf>
    <xf numFmtId="0" fontId="31" fillId="0" borderId="30" xfId="0" applyFont="1" applyFill="1" applyBorder="1" applyAlignment="1">
      <alignment horizontal="left" vertical="center"/>
    </xf>
    <xf numFmtId="0" fontId="31" fillId="0" borderId="16" xfId="0" applyFont="1" applyFill="1" applyBorder="1" applyAlignment="1">
      <alignment/>
    </xf>
    <xf numFmtId="0" fontId="31" fillId="0" borderId="30" xfId="0" applyFont="1" applyFill="1" applyBorder="1" applyAlignment="1">
      <alignment/>
    </xf>
    <xf numFmtId="0" fontId="0" fillId="0" borderId="20" xfId="0" applyFill="1" applyBorder="1" applyAlignment="1">
      <alignment horizontal="center"/>
    </xf>
    <xf numFmtId="0" fontId="31" fillId="0" borderId="15" xfId="0" applyFont="1" applyBorder="1" applyAlignment="1">
      <alignment horizontal="left" vertical="center"/>
    </xf>
    <xf numFmtId="0" fontId="31" fillId="0" borderId="16" xfId="0" applyFont="1" applyBorder="1" applyAlignment="1">
      <alignment horizontal="left" vertical="center"/>
    </xf>
    <xf numFmtId="0" fontId="8" fillId="0" borderId="19" xfId="0" applyFont="1" applyFill="1" applyBorder="1" applyAlignment="1">
      <alignment horizontal="center"/>
    </xf>
    <xf numFmtId="0" fontId="31" fillId="0" borderId="31" xfId="0" applyFont="1" applyFill="1" applyBorder="1" applyAlignment="1">
      <alignment horizontal="left" vertical="center"/>
    </xf>
    <xf numFmtId="0" fontId="31" fillId="0" borderId="32" xfId="0" applyFont="1" applyFill="1" applyBorder="1" applyAlignment="1">
      <alignment horizontal="left" vertical="center"/>
    </xf>
    <xf numFmtId="196" fontId="57" fillId="0" borderId="17" xfId="0" applyNumberFormat="1" applyFont="1" applyFill="1" applyBorder="1" applyAlignment="1">
      <alignment horizontal="right"/>
    </xf>
    <xf numFmtId="0" fontId="42" fillId="0" borderId="20" xfId="0" applyFont="1" applyBorder="1" applyAlignment="1">
      <alignment horizontal="center"/>
    </xf>
    <xf numFmtId="0" fontId="31" fillId="0" borderId="15" xfId="0" applyFont="1" applyFill="1" applyBorder="1" applyAlignment="1">
      <alignment vertical="center"/>
    </xf>
    <xf numFmtId="0" fontId="31" fillId="0" borderId="16" xfId="0" applyFont="1" applyFill="1" applyBorder="1" applyAlignment="1">
      <alignment vertical="center"/>
    </xf>
    <xf numFmtId="0" fontId="31" fillId="0" borderId="33" xfId="0" applyFont="1" applyFill="1" applyBorder="1" applyAlignment="1">
      <alignment vertical="center"/>
    </xf>
    <xf numFmtId="196" fontId="54" fillId="6" borderId="33" xfId="0" applyNumberFormat="1" applyFont="1" applyFill="1" applyBorder="1" applyAlignment="1">
      <alignment horizontal="right"/>
    </xf>
    <xf numFmtId="196" fontId="54" fillId="0" borderId="24" xfId="0" applyNumberFormat="1" applyFont="1" applyFill="1" applyBorder="1" applyAlignment="1">
      <alignment horizontal="right"/>
    </xf>
    <xf numFmtId="196" fontId="54" fillId="6" borderId="24" xfId="0" applyNumberFormat="1" applyFont="1" applyFill="1" applyBorder="1" applyAlignment="1">
      <alignment horizontal="right"/>
    </xf>
    <xf numFmtId="196" fontId="31" fillId="0" borderId="24" xfId="0" applyNumberFormat="1" applyFont="1" applyFill="1" applyBorder="1" applyAlignment="1">
      <alignment horizontal="right"/>
    </xf>
    <xf numFmtId="196" fontId="42" fillId="0" borderId="24" xfId="0" applyNumberFormat="1" applyFont="1" applyFill="1" applyBorder="1" applyAlignment="1">
      <alignment horizontal="right"/>
    </xf>
    <xf numFmtId="0" fontId="42" fillId="0" borderId="33" xfId="0" applyFont="1" applyFill="1" applyBorder="1" applyAlignment="1">
      <alignment horizontal="center"/>
    </xf>
    <xf numFmtId="0" fontId="31" fillId="0" borderId="26" xfId="0" applyFont="1" applyFill="1" applyBorder="1" applyAlignment="1">
      <alignment horizontal="center"/>
    </xf>
    <xf numFmtId="2" fontId="42" fillId="7" borderId="34" xfId="0" applyNumberFormat="1" applyFont="1" applyFill="1" applyBorder="1" applyAlignment="1">
      <alignment horizontal="center"/>
    </xf>
    <xf numFmtId="0" fontId="55" fillId="0" borderId="35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42" fillId="0" borderId="33" xfId="0" applyFont="1" applyBorder="1" applyAlignment="1">
      <alignment horizontal="center"/>
    </xf>
    <xf numFmtId="0" fontId="43" fillId="0" borderId="36" xfId="0" applyFont="1" applyBorder="1" applyAlignment="1">
      <alignment/>
    </xf>
    <xf numFmtId="0" fontId="43" fillId="0" borderId="5" xfId="0" applyFont="1" applyBorder="1" applyAlignment="1">
      <alignment/>
    </xf>
    <xf numFmtId="0" fontId="38" fillId="0" borderId="0" xfId="0" applyFont="1" applyBorder="1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2" fontId="39" fillId="0" borderId="0" xfId="0" applyNumberFormat="1" applyFont="1" applyFill="1" applyBorder="1" applyAlignment="1">
      <alignment/>
    </xf>
    <xf numFmtId="0" fontId="42" fillId="0" borderId="0" xfId="0" applyFont="1" applyBorder="1" applyAlignment="1">
      <alignment horizontal="center"/>
    </xf>
    <xf numFmtId="0" fontId="41" fillId="0" borderId="0" xfId="0" applyFont="1" applyAlignment="1">
      <alignment horizontal="left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left"/>
    </xf>
    <xf numFmtId="0" fontId="41" fillId="0" borderId="0" xfId="0" applyFont="1" applyAlignment="1">
      <alignment/>
    </xf>
    <xf numFmtId="0" fontId="44" fillId="0" borderId="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 horizontal="center"/>
    </xf>
    <xf numFmtId="0" fontId="46" fillId="0" borderId="0" xfId="0" applyFont="1" applyAlignment="1">
      <alignment/>
    </xf>
    <xf numFmtId="17" fontId="0" fillId="0" borderId="0" xfId="0" applyNumberFormat="1" applyAlignment="1">
      <alignment/>
    </xf>
    <xf numFmtId="0" fontId="34" fillId="0" borderId="0" xfId="0" applyFont="1" applyBorder="1" applyAlignment="1">
      <alignment/>
    </xf>
    <xf numFmtId="0" fontId="0" fillId="0" borderId="0" xfId="0" applyAlignment="1">
      <alignment horizontal="left"/>
    </xf>
    <xf numFmtId="0" fontId="44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41" fillId="0" borderId="0" xfId="0" applyFont="1" applyAlignment="1">
      <alignment horizontal="left"/>
    </xf>
    <xf numFmtId="0" fontId="41" fillId="0" borderId="0" xfId="0" applyFont="1" applyAlignment="1">
      <alignment horizontal="center"/>
    </xf>
    <xf numFmtId="0" fontId="49" fillId="4" borderId="37" xfId="0" applyFont="1" applyFill="1" applyBorder="1" applyAlignment="1">
      <alignment horizontal="center" vertical="center" textRotation="90" wrapText="1"/>
    </xf>
    <xf numFmtId="0" fontId="49" fillId="4" borderId="27" xfId="0" applyFont="1" applyFill="1" applyBorder="1" applyAlignment="1">
      <alignment horizontal="center" vertical="center" textRotation="90" wrapText="1"/>
    </xf>
    <xf numFmtId="0" fontId="48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40" fillId="0" borderId="0" xfId="0" applyFont="1" applyFill="1" applyBorder="1" applyAlignment="1">
      <alignment horizontal="left"/>
    </xf>
    <xf numFmtId="0" fontId="41" fillId="0" borderId="0" xfId="0" applyFont="1" applyAlignment="1">
      <alignment horizontal="left"/>
    </xf>
    <xf numFmtId="0" fontId="35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7" fillId="0" borderId="41" xfId="0" applyFont="1" applyBorder="1" applyAlignment="1">
      <alignment horizontal="center" vertical="top"/>
    </xf>
    <xf numFmtId="0" fontId="48" fillId="4" borderId="42" xfId="0" applyFont="1" applyFill="1" applyBorder="1" applyAlignment="1">
      <alignment horizontal="center" vertical="center" wrapText="1"/>
    </xf>
    <xf numFmtId="0" fontId="48" fillId="4" borderId="43" xfId="0" applyFont="1" applyFill="1" applyBorder="1" applyAlignment="1">
      <alignment horizontal="center" vertical="center" wrapText="1"/>
    </xf>
    <xf numFmtId="0" fontId="48" fillId="4" borderId="44" xfId="0" applyFont="1" applyFill="1" applyBorder="1" applyAlignment="1">
      <alignment horizontal="center" vertical="center" wrapText="1"/>
    </xf>
    <xf numFmtId="0" fontId="48" fillId="4" borderId="45" xfId="0" applyFont="1" applyFill="1" applyBorder="1" applyAlignment="1">
      <alignment horizontal="center" vertical="center" wrapText="1"/>
    </xf>
    <xf numFmtId="0" fontId="48" fillId="4" borderId="46" xfId="0" applyFont="1" applyFill="1" applyBorder="1" applyAlignment="1">
      <alignment horizontal="center" vertical="center" wrapText="1"/>
    </xf>
    <xf numFmtId="0" fontId="48" fillId="4" borderId="47" xfId="0" applyFont="1" applyFill="1" applyBorder="1" applyAlignment="1">
      <alignment horizontal="center" vertical="center" wrapText="1"/>
    </xf>
    <xf numFmtId="0" fontId="48" fillId="8" borderId="48" xfId="0" applyFont="1" applyFill="1" applyBorder="1" applyAlignment="1">
      <alignment horizontal="center"/>
    </xf>
    <xf numFmtId="0" fontId="48" fillId="8" borderId="49" xfId="0" applyFont="1" applyFill="1" applyBorder="1" applyAlignment="1">
      <alignment horizontal="center"/>
    </xf>
    <xf numFmtId="0" fontId="48" fillId="8" borderId="50" xfId="0" applyFont="1" applyFill="1" applyBorder="1" applyAlignment="1">
      <alignment horizontal="center"/>
    </xf>
    <xf numFmtId="0" fontId="48" fillId="5" borderId="44" xfId="0" applyFont="1" applyFill="1" applyBorder="1" applyAlignment="1">
      <alignment horizontal="center" vertical="center" textRotation="90" wrapText="1"/>
    </xf>
    <xf numFmtId="0" fontId="48" fillId="5" borderId="46" xfId="0" applyFont="1" applyFill="1" applyBorder="1" applyAlignment="1">
      <alignment horizontal="center" vertical="center" textRotation="90" wrapText="1"/>
    </xf>
    <xf numFmtId="0" fontId="49" fillId="4" borderId="42" xfId="0" applyFont="1" applyFill="1" applyBorder="1" applyAlignment="1">
      <alignment horizontal="center" vertical="center" textRotation="90" wrapText="1"/>
    </xf>
    <xf numFmtId="0" fontId="49" fillId="4" borderId="51" xfId="0" applyFont="1" applyFill="1" applyBorder="1" applyAlignment="1">
      <alignment horizontal="center" vertical="center" textRotation="90" wrapText="1"/>
    </xf>
    <xf numFmtId="0" fontId="49" fillId="4" borderId="52" xfId="0" applyFont="1" applyFill="1" applyBorder="1" applyAlignment="1">
      <alignment horizontal="center" vertical="center" textRotation="90" wrapText="1"/>
    </xf>
    <xf numFmtId="0" fontId="50" fillId="4" borderId="48" xfId="0" applyFont="1" applyFill="1" applyBorder="1" applyAlignment="1">
      <alignment horizontal="center" vertical="center" wrapText="1"/>
    </xf>
    <xf numFmtId="0" fontId="50" fillId="4" borderId="50" xfId="0" applyFont="1" applyFill="1" applyBorder="1" applyAlignment="1">
      <alignment horizontal="center" vertical="center" wrapText="1"/>
    </xf>
    <xf numFmtId="0" fontId="49" fillId="4" borderId="53" xfId="0" applyFont="1" applyFill="1" applyBorder="1" applyAlignment="1">
      <alignment horizontal="center" vertical="center" textRotation="90" wrapText="1"/>
    </xf>
    <xf numFmtId="0" fontId="49" fillId="4" borderId="54" xfId="0" applyFont="1" applyFill="1" applyBorder="1" applyAlignment="1">
      <alignment horizontal="center" vertical="center" textRotation="90" wrapText="1"/>
    </xf>
    <xf numFmtId="0" fontId="49" fillId="4" borderId="28" xfId="0" applyFont="1" applyFill="1" applyBorder="1" applyAlignment="1">
      <alignment horizontal="center" vertical="center" textRotation="90" wrapText="1"/>
    </xf>
    <xf numFmtId="0" fontId="50" fillId="4" borderId="55" xfId="0" applyFont="1" applyFill="1" applyBorder="1" applyAlignment="1">
      <alignment horizontal="center" vertical="center" textRotation="90" wrapText="1"/>
    </xf>
    <xf numFmtId="0" fontId="50" fillId="4" borderId="56" xfId="0" applyFont="1" applyFill="1" applyBorder="1" applyAlignment="1">
      <alignment horizontal="center" vertical="center" textRotation="90" wrapText="1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</cellXfs>
  <cellStyles count="82">
    <cellStyle name="Normal" xfId="0"/>
    <cellStyle name="RowLevel_0" xfId="1"/>
    <cellStyle name="ColLevel_0" xfId="2"/>
    <cellStyle name="RowLevel_1" xfId="3"/>
    <cellStyle name="RowLevel_2" xfId="5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_HOBONG" xfId="20"/>
    <cellStyle name="??_(????)??????" xfId="21"/>
    <cellStyle name="AeE­ [0]_INQUIRY ¿μ¾÷AßAø " xfId="22"/>
    <cellStyle name="AeE­_INQUIRY ¿µ¾÷AßAø " xfId="23"/>
    <cellStyle name="AÞ¸¶ [0]_INQUIRY ¿?¾÷AßAø " xfId="24"/>
    <cellStyle name="ÄÞ¸¶ [0]_laroux" xfId="25"/>
    <cellStyle name="ÄÞ¸¶_¿ì¹°Åë" xfId="26"/>
    <cellStyle name="AÞ¸¶_INQUIRY ¿?¾÷AßAø " xfId="27"/>
    <cellStyle name="ÄÞ¸¶_laroux" xfId="28"/>
    <cellStyle name="C?AØ_¿?¾÷CoE² " xfId="29"/>
    <cellStyle name="Ç¥ÁØ_´çÃÊ±¸ÀÔ»ý»ê" xfId="30"/>
    <cellStyle name="C￥AØ_¿μ¾÷CoE² " xfId="31"/>
    <cellStyle name="Comma" xfId="32"/>
    <cellStyle name="Comma [0]" xfId="33"/>
    <cellStyle name="comma zerodec" xfId="34"/>
    <cellStyle name="Comma0" xfId="35"/>
    <cellStyle name="Currency" xfId="36"/>
    <cellStyle name="Currency [0]" xfId="37"/>
    <cellStyle name="Currency0" xfId="38"/>
    <cellStyle name="Currency1" xfId="39"/>
    <cellStyle name="Date" xfId="40"/>
    <cellStyle name="Dollar (zero dec)" xfId="41"/>
    <cellStyle name="Fixed" xfId="42"/>
    <cellStyle name="Followed Hyperlink" xfId="43"/>
    <cellStyle name="Grey" xfId="44"/>
    <cellStyle name="Header1" xfId="45"/>
    <cellStyle name="Header2" xfId="46"/>
    <cellStyle name="Heading 1" xfId="47"/>
    <cellStyle name="Heading 2" xfId="48"/>
    <cellStyle name="HEADING1" xfId="49"/>
    <cellStyle name="HEADING2" xfId="50"/>
    <cellStyle name="Hyperlink" xfId="51"/>
    <cellStyle name="Input" xfId="52"/>
    <cellStyle name="Input [yellow]" xfId="53"/>
    <cellStyle name="Input_Book1" xfId="54"/>
    <cellStyle name="Millares [0]_Well Timing" xfId="55"/>
    <cellStyle name="Millares_Well Timing" xfId="56"/>
    <cellStyle name="Moneda [0]_Well Timing" xfId="57"/>
    <cellStyle name="Moneda_Well Timing" xfId="58"/>
    <cellStyle name="Monétaire [0]_TARIFFS DB" xfId="59"/>
    <cellStyle name="Monétaire_TARIFFS DB" xfId="60"/>
    <cellStyle name="n" xfId="61"/>
    <cellStyle name="New Times Roman" xfId="62"/>
    <cellStyle name="no dec" xfId="63"/>
    <cellStyle name="Normal - Style1" xfId="64"/>
    <cellStyle name="Percent" xfId="65"/>
    <cellStyle name="Percent [2]" xfId="66"/>
    <cellStyle name="T" xfId="67"/>
    <cellStyle name="Total" xfId="68"/>
    <cellStyle name="th" xfId="69"/>
    <cellStyle name="viet" xfId="70"/>
    <cellStyle name="viet2" xfId="71"/>
    <cellStyle name=" [0.00]_ Att. 1- Cover" xfId="72"/>
    <cellStyle name="_ Att. 1- Cover" xfId="73"/>
    <cellStyle name="?_ Att. 1- Cover" xfId="74"/>
    <cellStyle name="똿뗦먛귟 [0.00]_PRODUCT DETAIL Q1" xfId="75"/>
    <cellStyle name="똿뗦먛귟_PRODUCT DETAIL Q1" xfId="76"/>
    <cellStyle name="믅됞 [0.00]_PRODUCT DETAIL Q1" xfId="77"/>
    <cellStyle name="믅됞_PRODUCT DETAIL Q1" xfId="78"/>
    <cellStyle name="백분율_95" xfId="79"/>
    <cellStyle name="뷭?_BOOKSHIP" xfId="80"/>
    <cellStyle name="콤마 [0]_1202" xfId="81"/>
    <cellStyle name="콤마_1202" xfId="82"/>
    <cellStyle name="통화 [0]_1202" xfId="83"/>
    <cellStyle name="통화_1202" xfId="84"/>
    <cellStyle name="표준_(정보부문)월별인원계획" xfId="85"/>
    <cellStyle name="一般_00Q3902REV.1" xfId="86"/>
    <cellStyle name="千分位[0]_00Q3902REV.1" xfId="87"/>
    <cellStyle name="千分位_00Q3902REV.1" xfId="88"/>
    <cellStyle name="貨幣 [0]_00Q3902REV.1" xfId="89"/>
    <cellStyle name="貨幣[0]_BRE" xfId="90"/>
    <cellStyle name="貨幣_00Q3902REV.1" xfId="9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3"/>
  <sheetViews>
    <sheetView tabSelected="1" workbookViewId="0" topLeftCell="A33">
      <selection activeCell="E55" sqref="E55:K55"/>
    </sheetView>
  </sheetViews>
  <sheetFormatPr defaultColWidth="9.140625" defaultRowHeight="12.75"/>
  <cols>
    <col min="1" max="1" width="5.57421875" style="0" customWidth="1"/>
    <col min="2" max="2" width="12.8515625" style="0" customWidth="1"/>
    <col min="3" max="3" width="6.8515625" style="0" customWidth="1"/>
    <col min="4" max="15" width="5.00390625" style="0" customWidth="1"/>
    <col min="16" max="16" width="8.7109375" style="0" customWidth="1"/>
    <col min="17" max="19" width="7.00390625" style="0" customWidth="1"/>
    <col min="20" max="20" width="20.28125" style="0" customWidth="1"/>
    <col min="21" max="16384" width="5.57421875" style="0" customWidth="1"/>
  </cols>
  <sheetData>
    <row r="1" spans="1:20" ht="19.5">
      <c r="A1" s="152" t="s">
        <v>5</v>
      </c>
      <c r="B1" s="152"/>
      <c r="C1" s="152"/>
      <c r="D1" s="152"/>
      <c r="E1" s="152"/>
      <c r="F1" s="152"/>
      <c r="G1" s="152"/>
      <c r="H1" s="152"/>
      <c r="I1" s="153" t="s">
        <v>6</v>
      </c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</row>
    <row r="2" spans="1:20" ht="18">
      <c r="A2" s="152" t="s">
        <v>9</v>
      </c>
      <c r="B2" s="152"/>
      <c r="C2" s="152"/>
      <c r="D2" s="152"/>
      <c r="E2" s="152"/>
      <c r="F2" s="152"/>
      <c r="G2" s="152"/>
      <c r="H2" s="152"/>
      <c r="I2" s="154" t="s">
        <v>7</v>
      </c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</row>
    <row r="3" spans="1:20" s="1" customFormat="1" ht="27">
      <c r="A3" s="128" t="s">
        <v>34</v>
      </c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</row>
    <row r="4" spans="1:20" ht="21.75" thickBot="1">
      <c r="A4" s="130" t="s">
        <v>40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</row>
    <row r="5" spans="1:20" s="2" customFormat="1" ht="18.75" customHeight="1" thickTop="1">
      <c r="A5" s="131" t="s">
        <v>0</v>
      </c>
      <c r="B5" s="133" t="s">
        <v>1</v>
      </c>
      <c r="C5" s="134"/>
      <c r="D5" s="137" t="s">
        <v>8</v>
      </c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9"/>
      <c r="P5" s="140" t="s">
        <v>41</v>
      </c>
      <c r="Q5" s="142" t="s">
        <v>2</v>
      </c>
      <c r="R5" s="145" t="s">
        <v>30</v>
      </c>
      <c r="S5" s="146"/>
      <c r="T5" s="147" t="s">
        <v>4</v>
      </c>
    </row>
    <row r="6" spans="1:20" s="2" customFormat="1" ht="111.75" customHeight="1">
      <c r="A6" s="132"/>
      <c r="B6" s="135"/>
      <c r="C6" s="136"/>
      <c r="D6" s="3" t="s">
        <v>42</v>
      </c>
      <c r="E6" s="4" t="s">
        <v>43</v>
      </c>
      <c r="F6" s="4" t="s">
        <v>44</v>
      </c>
      <c r="G6" s="4" t="s">
        <v>33</v>
      </c>
      <c r="H6" s="4" t="s">
        <v>45</v>
      </c>
      <c r="I6" s="4" t="s">
        <v>46</v>
      </c>
      <c r="J6" s="4" t="s">
        <v>47</v>
      </c>
      <c r="K6" s="4" t="s">
        <v>48</v>
      </c>
      <c r="L6" s="4"/>
      <c r="M6" s="4"/>
      <c r="N6" s="4"/>
      <c r="O6" s="4"/>
      <c r="P6" s="141"/>
      <c r="Q6" s="143"/>
      <c r="R6" s="150" t="s">
        <v>49</v>
      </c>
      <c r="S6" s="121" t="s">
        <v>35</v>
      </c>
      <c r="T6" s="148"/>
    </row>
    <row r="7" spans="1:20" s="2" customFormat="1" ht="18" customHeight="1" thickBot="1">
      <c r="A7" s="123" t="s">
        <v>3</v>
      </c>
      <c r="B7" s="124"/>
      <c r="C7" s="125"/>
      <c r="D7" s="5">
        <v>4</v>
      </c>
      <c r="E7" s="5">
        <v>2</v>
      </c>
      <c r="F7" s="5">
        <v>7</v>
      </c>
      <c r="G7" s="5">
        <v>5</v>
      </c>
      <c r="H7" s="5">
        <v>3</v>
      </c>
      <c r="I7" s="5">
        <v>4</v>
      </c>
      <c r="J7" s="5">
        <v>2</v>
      </c>
      <c r="K7" s="5">
        <v>2</v>
      </c>
      <c r="L7" s="5"/>
      <c r="M7" s="5"/>
      <c r="N7" s="5"/>
      <c r="O7" s="5"/>
      <c r="P7" s="6">
        <f>SUM(D7:O7)</f>
        <v>29</v>
      </c>
      <c r="Q7" s="144"/>
      <c r="R7" s="151"/>
      <c r="S7" s="122"/>
      <c r="T7" s="149"/>
    </row>
    <row r="8" spans="1:20" s="2" customFormat="1" ht="15.75" customHeight="1" thickTop="1">
      <c r="A8" s="7">
        <v>1</v>
      </c>
      <c r="B8" s="8" t="s">
        <v>50</v>
      </c>
      <c r="C8" s="9" t="s">
        <v>51</v>
      </c>
      <c r="D8" s="10">
        <v>1.6</v>
      </c>
      <c r="E8" s="11">
        <v>8</v>
      </c>
      <c r="F8" s="12">
        <v>5.9</v>
      </c>
      <c r="G8" s="10">
        <v>4.3</v>
      </c>
      <c r="H8" s="10">
        <v>4.5</v>
      </c>
      <c r="I8" s="10">
        <v>4.5</v>
      </c>
      <c r="J8" s="11">
        <v>7.7</v>
      </c>
      <c r="K8" s="11">
        <v>5.8</v>
      </c>
      <c r="L8" s="13"/>
      <c r="M8" s="13"/>
      <c r="N8" s="13"/>
      <c r="O8" s="13"/>
      <c r="P8" s="14">
        <f>(D8*$D$7+E8*$E$7+F8*$F$7+G8*$G$7+H8*$H$7+I8*$I$7+J8*$J$7+K8*$K$7+L8*$L$7+O8*$O$7)/$P$7</f>
        <v>4.955172413793103</v>
      </c>
      <c r="Q8" s="15" t="str">
        <f aca="true" t="shared" si="0" ref="Q8:Q50">IF(P8&gt;=9,"SX",IF(AND(P8&gt;=8,P8&lt;9),"Giái",IF(AND(P8&gt;=7,P8&lt;8),"Kh¸",IF(AND(P8&gt;=6,P8&lt;7),"TBkh¸",IF(AND(P8&gt;=5,P8&lt;6),"TB",IF(AND(P8&lt;5,P8&gt;=4),"YÕu","KÐm"))))))</f>
        <v>YÕu</v>
      </c>
      <c r="R8" s="16">
        <v>75</v>
      </c>
      <c r="S8" s="17" t="str">
        <f aca="true" t="shared" si="1" ref="S8:S50">IF(R8&gt;=90,"XS",IF(R8&gt;=80,"Tèt",IF(R8&gt;=70,"Kh¸",IF(R8&gt;=60,"TB","YÕu"))))</f>
        <v>Kh¸</v>
      </c>
      <c r="T8" s="18"/>
    </row>
    <row r="9" spans="1:20" s="2" customFormat="1" ht="15.75" customHeight="1">
      <c r="A9" s="19">
        <f aca="true" t="shared" si="2" ref="A9:A50">A8+1</f>
        <v>2</v>
      </c>
      <c r="B9" s="20" t="s">
        <v>52</v>
      </c>
      <c r="C9" s="21" t="s">
        <v>11</v>
      </c>
      <c r="D9" s="22">
        <v>2.4</v>
      </c>
      <c r="E9" s="23">
        <v>5.5</v>
      </c>
      <c r="F9" s="24">
        <v>5.8</v>
      </c>
      <c r="G9" s="23">
        <v>5</v>
      </c>
      <c r="H9" s="22">
        <v>4.4</v>
      </c>
      <c r="I9" s="23">
        <v>6.2</v>
      </c>
      <c r="J9" s="23">
        <v>7.5</v>
      </c>
      <c r="K9" s="23">
        <v>5</v>
      </c>
      <c r="L9" s="25"/>
      <c r="M9" s="25"/>
      <c r="N9" s="25"/>
      <c r="O9" s="25"/>
      <c r="P9" s="26">
        <f aca="true" t="shared" si="3" ref="P9:P50">(D9*$D$7+E9*$E$7+F9*$F$7+G9*$G$7+H9*$H$7+I9*$I$7+J9*$J$7+K9*$K$7+L9*$L$7+O9*$O$7)/$P$7</f>
        <v>5.144827586206896</v>
      </c>
      <c r="Q9" s="27" t="str">
        <f t="shared" si="0"/>
        <v>TB</v>
      </c>
      <c r="R9" s="28">
        <v>73</v>
      </c>
      <c r="S9" s="29" t="str">
        <f t="shared" si="1"/>
        <v>Kh¸</v>
      </c>
      <c r="T9" s="30"/>
    </row>
    <row r="10" spans="1:20" s="2" customFormat="1" ht="15.75" customHeight="1">
      <c r="A10" s="19">
        <f t="shared" si="2"/>
        <v>3</v>
      </c>
      <c r="B10" s="20" t="s">
        <v>53</v>
      </c>
      <c r="C10" s="21" t="s">
        <v>14</v>
      </c>
      <c r="D10" s="23">
        <v>5.9</v>
      </c>
      <c r="E10" s="23">
        <v>8</v>
      </c>
      <c r="F10" s="24">
        <v>5.7</v>
      </c>
      <c r="G10" s="23">
        <v>5.5</v>
      </c>
      <c r="H10" s="23">
        <v>5.6</v>
      </c>
      <c r="I10" s="23">
        <v>7</v>
      </c>
      <c r="J10" s="23">
        <v>7</v>
      </c>
      <c r="K10" s="23">
        <v>6.8</v>
      </c>
      <c r="L10" s="25"/>
      <c r="M10" s="25"/>
      <c r="N10" s="25"/>
      <c r="O10" s="25"/>
      <c r="P10" s="26">
        <f t="shared" si="3"/>
        <v>6.186206896551725</v>
      </c>
      <c r="Q10" s="27" t="str">
        <f t="shared" si="0"/>
        <v>TBkh¸</v>
      </c>
      <c r="R10" s="28">
        <v>75</v>
      </c>
      <c r="S10" s="29" t="str">
        <f t="shared" si="1"/>
        <v>Kh¸</v>
      </c>
      <c r="T10" s="30"/>
    </row>
    <row r="11" spans="1:20" s="2" customFormat="1" ht="15.75" customHeight="1">
      <c r="A11" s="19">
        <f t="shared" si="2"/>
        <v>4</v>
      </c>
      <c r="B11" s="20" t="s">
        <v>15</v>
      </c>
      <c r="C11" s="21" t="s">
        <v>54</v>
      </c>
      <c r="D11" s="23">
        <v>6.6</v>
      </c>
      <c r="E11" s="23">
        <v>6</v>
      </c>
      <c r="F11" s="24">
        <v>6.8</v>
      </c>
      <c r="G11" s="23">
        <v>6.2</v>
      </c>
      <c r="H11" s="22">
        <v>4.6</v>
      </c>
      <c r="I11" s="23">
        <v>6.2</v>
      </c>
      <c r="J11" s="23">
        <v>8</v>
      </c>
      <c r="K11" s="23">
        <v>5.7</v>
      </c>
      <c r="L11" s="25"/>
      <c r="M11" s="25"/>
      <c r="N11" s="25"/>
      <c r="O11" s="25"/>
      <c r="P11" s="26">
        <f t="shared" si="3"/>
        <v>6.310344827586208</v>
      </c>
      <c r="Q11" s="27" t="str">
        <f t="shared" si="0"/>
        <v>TBkh¸</v>
      </c>
      <c r="R11" s="28">
        <v>75</v>
      </c>
      <c r="S11" s="29" t="str">
        <f t="shared" si="1"/>
        <v>Kh¸</v>
      </c>
      <c r="T11" s="30"/>
    </row>
    <row r="12" spans="1:20" s="2" customFormat="1" ht="15.75" customHeight="1">
      <c r="A12" s="19">
        <f t="shared" si="2"/>
        <v>5</v>
      </c>
      <c r="B12" s="20" t="s">
        <v>10</v>
      </c>
      <c r="C12" s="21" t="s">
        <v>55</v>
      </c>
      <c r="D12" s="23">
        <v>5.8</v>
      </c>
      <c r="E12" s="23">
        <v>6</v>
      </c>
      <c r="F12" s="24">
        <v>6.8</v>
      </c>
      <c r="G12" s="23">
        <v>6.5</v>
      </c>
      <c r="H12" s="23">
        <v>7.1</v>
      </c>
      <c r="I12" s="23">
        <v>7.2</v>
      </c>
      <c r="J12" s="23">
        <v>8</v>
      </c>
      <c r="K12" s="23">
        <v>6.5</v>
      </c>
      <c r="L12" s="25"/>
      <c r="M12" s="25"/>
      <c r="N12" s="25"/>
      <c r="O12" s="25"/>
      <c r="P12" s="26">
        <f t="shared" si="3"/>
        <v>6.70344827586207</v>
      </c>
      <c r="Q12" s="31" t="str">
        <f t="shared" si="0"/>
        <v>TBkh¸</v>
      </c>
      <c r="R12" s="28">
        <v>85</v>
      </c>
      <c r="S12" s="29" t="str">
        <f t="shared" si="1"/>
        <v>Tèt</v>
      </c>
      <c r="T12" s="30"/>
    </row>
    <row r="13" spans="1:20" s="2" customFormat="1" ht="15.75" customHeight="1">
      <c r="A13" s="19">
        <f t="shared" si="2"/>
        <v>6</v>
      </c>
      <c r="B13" s="32" t="s">
        <v>56</v>
      </c>
      <c r="C13" s="33" t="s">
        <v>57</v>
      </c>
      <c r="D13" s="23">
        <v>6.1</v>
      </c>
      <c r="E13" s="23">
        <v>5.5</v>
      </c>
      <c r="F13" s="24">
        <v>6.7</v>
      </c>
      <c r="G13" s="23">
        <v>6.5</v>
      </c>
      <c r="H13" s="23">
        <v>6.2</v>
      </c>
      <c r="I13" s="34">
        <v>6.2</v>
      </c>
      <c r="J13" s="23">
        <v>8</v>
      </c>
      <c r="K13" s="23">
        <v>6.2</v>
      </c>
      <c r="L13" s="25"/>
      <c r="M13" s="25"/>
      <c r="N13" s="25"/>
      <c r="O13" s="35"/>
      <c r="P13" s="26">
        <f t="shared" si="3"/>
        <v>6.434482758620691</v>
      </c>
      <c r="Q13" s="27" t="str">
        <f t="shared" si="0"/>
        <v>TBkh¸</v>
      </c>
      <c r="R13" s="28">
        <v>80</v>
      </c>
      <c r="S13" s="29" t="str">
        <f t="shared" si="1"/>
        <v>Tèt</v>
      </c>
      <c r="T13" s="30"/>
    </row>
    <row r="14" spans="1:20" s="38" customFormat="1" ht="15.75" customHeight="1">
      <c r="A14" s="19">
        <f t="shared" si="2"/>
        <v>7</v>
      </c>
      <c r="B14" s="20" t="s">
        <v>58</v>
      </c>
      <c r="C14" s="21" t="s">
        <v>13</v>
      </c>
      <c r="D14" s="22">
        <v>2.3</v>
      </c>
      <c r="E14" s="22">
        <v>4</v>
      </c>
      <c r="F14" s="24">
        <v>5</v>
      </c>
      <c r="G14" s="22">
        <v>3.6</v>
      </c>
      <c r="H14" s="22">
        <v>2.8</v>
      </c>
      <c r="I14" s="22"/>
      <c r="J14" s="22"/>
      <c r="K14" s="22">
        <v>4.5</v>
      </c>
      <c r="L14" s="25"/>
      <c r="M14" s="25"/>
      <c r="N14" s="25"/>
      <c r="O14" s="25"/>
      <c r="P14" s="36">
        <f t="shared" si="3"/>
        <v>3.0206896551724136</v>
      </c>
      <c r="Q14" s="27" t="str">
        <f t="shared" si="0"/>
        <v>KÐm</v>
      </c>
      <c r="R14" s="28">
        <v>60</v>
      </c>
      <c r="S14" s="29" t="str">
        <f t="shared" si="1"/>
        <v>TB</v>
      </c>
      <c r="T14" s="37"/>
    </row>
    <row r="15" spans="1:20" s="2" customFormat="1" ht="15.75" customHeight="1">
      <c r="A15" s="19">
        <f t="shared" si="2"/>
        <v>8</v>
      </c>
      <c r="B15" s="32" t="s">
        <v>15</v>
      </c>
      <c r="C15" s="33" t="s">
        <v>59</v>
      </c>
      <c r="D15" s="23">
        <v>5.8</v>
      </c>
      <c r="E15" s="23">
        <v>8.5</v>
      </c>
      <c r="F15" s="24">
        <v>8.2</v>
      </c>
      <c r="G15" s="23">
        <v>7.1</v>
      </c>
      <c r="H15" s="23">
        <v>7.6</v>
      </c>
      <c r="I15" s="23">
        <v>6.9</v>
      </c>
      <c r="J15" s="23">
        <v>8</v>
      </c>
      <c r="K15" s="23">
        <v>7.3</v>
      </c>
      <c r="L15" s="25"/>
      <c r="M15" s="25"/>
      <c r="N15" s="25"/>
      <c r="O15" s="35"/>
      <c r="P15" s="26">
        <f t="shared" si="3"/>
        <v>7.382758620689654</v>
      </c>
      <c r="Q15" s="31" t="str">
        <f t="shared" si="0"/>
        <v>Kh¸</v>
      </c>
      <c r="R15" s="28">
        <v>85</v>
      </c>
      <c r="S15" s="29" t="str">
        <f t="shared" si="1"/>
        <v>Tèt</v>
      </c>
      <c r="T15" s="30"/>
    </row>
    <row r="16" spans="1:20" s="2" customFormat="1" ht="15.75" customHeight="1">
      <c r="A16" s="19">
        <f t="shared" si="2"/>
        <v>9</v>
      </c>
      <c r="B16" s="20" t="s">
        <v>60</v>
      </c>
      <c r="C16" s="21" t="s">
        <v>61</v>
      </c>
      <c r="D16" s="23">
        <v>7.7</v>
      </c>
      <c r="E16" s="23">
        <v>8</v>
      </c>
      <c r="F16" s="24">
        <v>8.4</v>
      </c>
      <c r="G16" s="23">
        <v>7.7</v>
      </c>
      <c r="H16" s="23">
        <v>8.2</v>
      </c>
      <c r="I16" s="23">
        <v>8.2</v>
      </c>
      <c r="J16" s="23">
        <v>8.2</v>
      </c>
      <c r="K16" s="34">
        <v>7</v>
      </c>
      <c r="L16" s="25"/>
      <c r="M16" s="25"/>
      <c r="N16" s="25"/>
      <c r="O16" s="25"/>
      <c r="P16" s="39">
        <f t="shared" si="3"/>
        <v>7.996551724137931</v>
      </c>
      <c r="Q16" s="27" t="str">
        <f t="shared" si="0"/>
        <v>Kh¸</v>
      </c>
      <c r="R16" s="28">
        <v>90</v>
      </c>
      <c r="S16" s="29" t="str">
        <f t="shared" si="1"/>
        <v>XS</v>
      </c>
      <c r="T16" s="30"/>
    </row>
    <row r="17" spans="1:20" s="2" customFormat="1" ht="15.75" customHeight="1">
      <c r="A17" s="19">
        <f t="shared" si="2"/>
        <v>10</v>
      </c>
      <c r="B17" s="20" t="s">
        <v>62</v>
      </c>
      <c r="C17" s="21" t="s">
        <v>17</v>
      </c>
      <c r="D17" s="23">
        <v>5.6</v>
      </c>
      <c r="E17" s="23">
        <v>5</v>
      </c>
      <c r="F17" s="24">
        <v>5</v>
      </c>
      <c r="G17" s="23">
        <v>5.8</v>
      </c>
      <c r="H17" s="23">
        <v>5</v>
      </c>
      <c r="I17" s="22">
        <v>4.5</v>
      </c>
      <c r="J17" s="22"/>
      <c r="K17" s="34">
        <v>7.2</v>
      </c>
      <c r="L17" s="25"/>
      <c r="M17" s="25"/>
      <c r="N17" s="25"/>
      <c r="O17" s="35"/>
      <c r="P17" s="36">
        <f t="shared" si="3"/>
        <v>4.958620689655173</v>
      </c>
      <c r="Q17" s="27" t="str">
        <f t="shared" si="0"/>
        <v>YÕu</v>
      </c>
      <c r="R17" s="28">
        <v>68</v>
      </c>
      <c r="S17" s="29" t="str">
        <f t="shared" si="1"/>
        <v>TB</v>
      </c>
      <c r="T17" s="30"/>
    </row>
    <row r="18" spans="1:20" s="2" customFormat="1" ht="15.75" customHeight="1">
      <c r="A18" s="19">
        <f t="shared" si="2"/>
        <v>11</v>
      </c>
      <c r="B18" s="20" t="s">
        <v>10</v>
      </c>
      <c r="C18" s="21" t="s">
        <v>18</v>
      </c>
      <c r="D18" s="23">
        <v>6.5</v>
      </c>
      <c r="E18" s="23">
        <v>8.5</v>
      </c>
      <c r="F18" s="24">
        <v>7</v>
      </c>
      <c r="G18" s="23">
        <v>6.5</v>
      </c>
      <c r="H18" s="23">
        <v>6.4</v>
      </c>
      <c r="I18" s="23">
        <v>7.2</v>
      </c>
      <c r="J18" s="23">
        <v>8.2</v>
      </c>
      <c r="K18" s="23">
        <v>7.3</v>
      </c>
      <c r="L18" s="35"/>
      <c r="M18" s="35"/>
      <c r="N18" s="35"/>
      <c r="O18" s="35"/>
      <c r="P18" s="26">
        <f t="shared" si="3"/>
        <v>7.017241379310345</v>
      </c>
      <c r="Q18" s="31" t="str">
        <f t="shared" si="0"/>
        <v>Kh¸</v>
      </c>
      <c r="R18" s="28">
        <v>97</v>
      </c>
      <c r="S18" s="29" t="str">
        <f t="shared" si="1"/>
        <v>XS</v>
      </c>
      <c r="T18" s="30"/>
    </row>
    <row r="19" spans="1:20" s="2" customFormat="1" ht="15.75" customHeight="1">
      <c r="A19" s="19">
        <f t="shared" si="2"/>
        <v>12</v>
      </c>
      <c r="B19" s="20" t="s">
        <v>63</v>
      </c>
      <c r="C19" s="21" t="s">
        <v>64</v>
      </c>
      <c r="D19" s="23">
        <v>7.3</v>
      </c>
      <c r="E19" s="23">
        <v>9</v>
      </c>
      <c r="F19" s="24">
        <v>8.4</v>
      </c>
      <c r="G19" s="23">
        <v>7.7</v>
      </c>
      <c r="H19" s="23">
        <v>7.9</v>
      </c>
      <c r="I19" s="23">
        <v>8.4</v>
      </c>
      <c r="J19" s="23">
        <v>8.2</v>
      </c>
      <c r="K19" s="23">
        <v>6.8</v>
      </c>
      <c r="L19" s="25"/>
      <c r="M19" s="25"/>
      <c r="N19" s="25"/>
      <c r="O19" s="25"/>
      <c r="P19" s="26">
        <f t="shared" si="3"/>
        <v>7.993103448275861</v>
      </c>
      <c r="Q19" s="27" t="str">
        <f t="shared" si="0"/>
        <v>Kh¸</v>
      </c>
      <c r="R19" s="28">
        <v>94</v>
      </c>
      <c r="S19" s="29" t="str">
        <f t="shared" si="1"/>
        <v>XS</v>
      </c>
      <c r="T19" s="30"/>
    </row>
    <row r="20" spans="1:20" s="2" customFormat="1" ht="15.75" customHeight="1">
      <c r="A20" s="19">
        <f t="shared" si="2"/>
        <v>13</v>
      </c>
      <c r="B20" s="20" t="s">
        <v>15</v>
      </c>
      <c r="C20" s="21" t="s">
        <v>65</v>
      </c>
      <c r="D20" s="23">
        <v>5.3</v>
      </c>
      <c r="E20" s="23">
        <v>6.5</v>
      </c>
      <c r="F20" s="24">
        <v>6.3</v>
      </c>
      <c r="G20" s="23">
        <v>6.2</v>
      </c>
      <c r="H20" s="23">
        <v>6.1</v>
      </c>
      <c r="I20" s="23">
        <v>6.4</v>
      </c>
      <c r="J20" s="23">
        <v>7.5</v>
      </c>
      <c r="K20" s="23">
        <v>6.3</v>
      </c>
      <c r="L20" s="25"/>
      <c r="M20" s="25"/>
      <c r="N20" s="25"/>
      <c r="O20" s="25"/>
      <c r="P20" s="26">
        <f t="shared" si="3"/>
        <v>6.23448275862069</v>
      </c>
      <c r="Q20" s="27" t="str">
        <f t="shared" si="0"/>
        <v>TBkh¸</v>
      </c>
      <c r="R20" s="28">
        <v>80</v>
      </c>
      <c r="S20" s="29" t="str">
        <f t="shared" si="1"/>
        <v>Tèt</v>
      </c>
      <c r="T20" s="30"/>
    </row>
    <row r="21" spans="1:20" s="2" customFormat="1" ht="15.75" customHeight="1">
      <c r="A21" s="19">
        <f t="shared" si="2"/>
        <v>14</v>
      </c>
      <c r="B21" s="20" t="s">
        <v>66</v>
      </c>
      <c r="C21" s="21" t="s">
        <v>19</v>
      </c>
      <c r="D21" s="23">
        <v>5.4</v>
      </c>
      <c r="E21" s="22">
        <v>3.5</v>
      </c>
      <c r="F21" s="24">
        <v>6</v>
      </c>
      <c r="G21" s="23">
        <v>6.4</v>
      </c>
      <c r="H21" s="23">
        <v>5.3</v>
      </c>
      <c r="I21" s="23">
        <v>6.9</v>
      </c>
      <c r="J21" s="22"/>
      <c r="K21" s="22">
        <v>4.8</v>
      </c>
      <c r="L21" s="25"/>
      <c r="M21" s="25"/>
      <c r="N21" s="25"/>
      <c r="O21" s="25"/>
      <c r="P21" s="26">
        <f t="shared" si="3"/>
        <v>5.368965517241379</v>
      </c>
      <c r="Q21" s="27" t="str">
        <f t="shared" si="0"/>
        <v>TB</v>
      </c>
      <c r="R21" s="28">
        <v>66</v>
      </c>
      <c r="S21" s="29" t="str">
        <f t="shared" si="1"/>
        <v>TB</v>
      </c>
      <c r="T21" s="30"/>
    </row>
    <row r="22" spans="1:20" s="2" customFormat="1" ht="15.75" customHeight="1">
      <c r="A22" s="19">
        <f t="shared" si="2"/>
        <v>15</v>
      </c>
      <c r="B22" s="20" t="s">
        <v>32</v>
      </c>
      <c r="C22" s="21" t="s">
        <v>67</v>
      </c>
      <c r="D22" s="23">
        <v>5.4</v>
      </c>
      <c r="E22" s="22">
        <v>4</v>
      </c>
      <c r="F22" s="24">
        <v>6</v>
      </c>
      <c r="G22" s="23">
        <v>5.1</v>
      </c>
      <c r="H22" s="22">
        <v>3.5</v>
      </c>
      <c r="I22" s="23">
        <v>5.7</v>
      </c>
      <c r="J22" s="22"/>
      <c r="K22" s="23">
        <v>5</v>
      </c>
      <c r="L22" s="25"/>
      <c r="M22" s="25"/>
      <c r="N22" s="25"/>
      <c r="O22" s="25"/>
      <c r="P22" s="36">
        <f t="shared" si="3"/>
        <v>4.841379310344828</v>
      </c>
      <c r="Q22" s="27" t="str">
        <f t="shared" si="0"/>
        <v>YÕu</v>
      </c>
      <c r="R22" s="28">
        <v>68</v>
      </c>
      <c r="S22" s="29" t="str">
        <f t="shared" si="1"/>
        <v>TB</v>
      </c>
      <c r="T22" s="30"/>
    </row>
    <row r="23" spans="1:20" s="2" customFormat="1" ht="15.75" customHeight="1">
      <c r="A23" s="19">
        <f t="shared" si="2"/>
        <v>16</v>
      </c>
      <c r="B23" s="20" t="s">
        <v>68</v>
      </c>
      <c r="C23" s="21" t="s">
        <v>69</v>
      </c>
      <c r="D23" s="23">
        <v>5.3</v>
      </c>
      <c r="E23" s="22">
        <v>3.5</v>
      </c>
      <c r="F23" s="24">
        <v>6.8</v>
      </c>
      <c r="G23" s="23">
        <v>5.5</v>
      </c>
      <c r="H23" s="34">
        <v>6.2</v>
      </c>
      <c r="I23" s="22">
        <v>4.7</v>
      </c>
      <c r="J23" s="22"/>
      <c r="K23" s="23">
        <v>6.5</v>
      </c>
      <c r="L23" s="35"/>
      <c r="M23" s="35"/>
      <c r="N23" s="35"/>
      <c r="O23" s="35"/>
      <c r="P23" s="26">
        <f t="shared" si="3"/>
        <v>5.300000000000001</v>
      </c>
      <c r="Q23" s="27" t="str">
        <f t="shared" si="0"/>
        <v>TB</v>
      </c>
      <c r="R23" s="28">
        <v>85</v>
      </c>
      <c r="S23" s="29" t="str">
        <f t="shared" si="1"/>
        <v>Tèt</v>
      </c>
      <c r="T23" s="30"/>
    </row>
    <row r="24" spans="1:20" s="2" customFormat="1" ht="15.75" customHeight="1">
      <c r="A24" s="19">
        <f t="shared" si="2"/>
        <v>17</v>
      </c>
      <c r="B24" s="20" t="s">
        <v>70</v>
      </c>
      <c r="C24" s="21" t="s">
        <v>71</v>
      </c>
      <c r="D24" s="22">
        <v>2</v>
      </c>
      <c r="E24" s="23">
        <v>7</v>
      </c>
      <c r="F24" s="24">
        <v>5.1</v>
      </c>
      <c r="G24" s="22">
        <v>4.8</v>
      </c>
      <c r="H24" s="22">
        <v>4.6</v>
      </c>
      <c r="I24" s="22"/>
      <c r="J24" s="22"/>
      <c r="K24" s="22">
        <v>4</v>
      </c>
      <c r="L24" s="25"/>
      <c r="M24" s="25"/>
      <c r="N24" s="25"/>
      <c r="O24" s="35"/>
      <c r="P24" s="36">
        <f t="shared" si="3"/>
        <v>3.568965517241379</v>
      </c>
      <c r="Q24" s="27" t="str">
        <f t="shared" si="0"/>
        <v>KÐm</v>
      </c>
      <c r="R24" s="28">
        <v>61</v>
      </c>
      <c r="S24" s="29" t="str">
        <f t="shared" si="1"/>
        <v>TB</v>
      </c>
      <c r="T24" s="30"/>
    </row>
    <row r="25" spans="1:20" s="2" customFormat="1" ht="15.75" customHeight="1">
      <c r="A25" s="19">
        <f t="shared" si="2"/>
        <v>18</v>
      </c>
      <c r="B25" s="20" t="s">
        <v>72</v>
      </c>
      <c r="C25" s="21" t="s">
        <v>31</v>
      </c>
      <c r="D25" s="22">
        <v>2.3</v>
      </c>
      <c r="E25" s="22">
        <v>4</v>
      </c>
      <c r="F25" s="24">
        <v>5</v>
      </c>
      <c r="G25" s="23">
        <v>5</v>
      </c>
      <c r="H25" s="22">
        <v>4.3</v>
      </c>
      <c r="I25" s="34">
        <v>5.7</v>
      </c>
      <c r="J25" s="22"/>
      <c r="K25" s="22">
        <v>4</v>
      </c>
      <c r="L25" s="35"/>
      <c r="M25" s="35"/>
      <c r="N25" s="35"/>
      <c r="O25" s="35"/>
      <c r="P25" s="36">
        <f t="shared" si="3"/>
        <v>4.168965517241379</v>
      </c>
      <c r="Q25" s="27" t="str">
        <f t="shared" si="0"/>
        <v>YÕu</v>
      </c>
      <c r="R25" s="28">
        <v>68</v>
      </c>
      <c r="S25" s="29" t="str">
        <f t="shared" si="1"/>
        <v>TB</v>
      </c>
      <c r="T25" s="30"/>
    </row>
    <row r="26" spans="1:20" s="2" customFormat="1" ht="15.75" customHeight="1">
      <c r="A26" s="19">
        <f t="shared" si="2"/>
        <v>19</v>
      </c>
      <c r="B26" s="20" t="s">
        <v>16</v>
      </c>
      <c r="C26" s="40" t="s">
        <v>73</v>
      </c>
      <c r="D26" s="23">
        <v>5.4</v>
      </c>
      <c r="E26" s="22">
        <v>4</v>
      </c>
      <c r="F26" s="24">
        <v>5.2</v>
      </c>
      <c r="G26" s="23">
        <v>6</v>
      </c>
      <c r="H26" s="23">
        <v>6.3</v>
      </c>
      <c r="I26" s="23">
        <v>5.9</v>
      </c>
      <c r="J26" s="23">
        <v>6</v>
      </c>
      <c r="K26" s="22">
        <v>4.8</v>
      </c>
      <c r="L26" s="25"/>
      <c r="M26" s="25"/>
      <c r="N26" s="25"/>
      <c r="O26" s="25"/>
      <c r="P26" s="26">
        <f t="shared" si="3"/>
        <v>5.520689655172413</v>
      </c>
      <c r="Q26" s="27" t="str">
        <f t="shared" si="0"/>
        <v>TB</v>
      </c>
      <c r="R26" s="28">
        <v>75</v>
      </c>
      <c r="S26" s="29" t="str">
        <f t="shared" si="1"/>
        <v>Kh¸</v>
      </c>
      <c r="T26" s="30"/>
    </row>
    <row r="27" spans="1:20" s="2" customFormat="1" ht="15.75" customHeight="1">
      <c r="A27" s="19">
        <f t="shared" si="2"/>
        <v>20</v>
      </c>
      <c r="B27" s="20" t="s">
        <v>74</v>
      </c>
      <c r="C27" s="21" t="s">
        <v>75</v>
      </c>
      <c r="D27" s="23">
        <v>6.4</v>
      </c>
      <c r="E27" s="23">
        <v>6</v>
      </c>
      <c r="F27" s="24">
        <v>6.6</v>
      </c>
      <c r="G27" s="23">
        <v>6.7</v>
      </c>
      <c r="H27" s="23">
        <v>7.4</v>
      </c>
      <c r="I27" s="34">
        <v>7.9</v>
      </c>
      <c r="J27" s="23">
        <v>7.7</v>
      </c>
      <c r="K27" s="34">
        <v>6.3</v>
      </c>
      <c r="L27" s="25"/>
      <c r="M27" s="25"/>
      <c r="N27" s="25"/>
      <c r="O27" s="35"/>
      <c r="P27" s="26">
        <f t="shared" si="3"/>
        <v>6.86551724137931</v>
      </c>
      <c r="Q27" s="31" t="str">
        <f t="shared" si="0"/>
        <v>TBkh¸</v>
      </c>
      <c r="R27" s="28">
        <v>80</v>
      </c>
      <c r="S27" s="29" t="str">
        <f t="shared" si="1"/>
        <v>Tèt</v>
      </c>
      <c r="T27" s="30"/>
    </row>
    <row r="28" spans="1:20" s="2" customFormat="1" ht="15.75" customHeight="1">
      <c r="A28" s="19">
        <f t="shared" si="2"/>
        <v>21</v>
      </c>
      <c r="B28" s="41" t="s">
        <v>12</v>
      </c>
      <c r="C28" s="42" t="s">
        <v>21</v>
      </c>
      <c r="D28" s="23">
        <v>5.8</v>
      </c>
      <c r="E28" s="23">
        <v>6.5</v>
      </c>
      <c r="F28" s="24">
        <v>5.7</v>
      </c>
      <c r="G28" s="23">
        <v>5.6</v>
      </c>
      <c r="H28" s="23">
        <v>5</v>
      </c>
      <c r="I28" s="23">
        <v>5.9</v>
      </c>
      <c r="J28" s="23">
        <v>7.9</v>
      </c>
      <c r="K28" s="23">
        <v>5</v>
      </c>
      <c r="L28" s="43"/>
      <c r="M28" s="43"/>
      <c r="N28" s="43"/>
      <c r="O28" s="44"/>
      <c r="P28" s="26">
        <f t="shared" si="3"/>
        <v>5.810344827586207</v>
      </c>
      <c r="Q28" s="45" t="str">
        <f t="shared" si="0"/>
        <v>TB</v>
      </c>
      <c r="R28" s="28">
        <v>73</v>
      </c>
      <c r="S28" s="29" t="str">
        <f t="shared" si="1"/>
        <v>Kh¸</v>
      </c>
      <c r="T28" s="30"/>
    </row>
    <row r="29" spans="1:20" s="2" customFormat="1" ht="15.75" customHeight="1">
      <c r="A29" s="19">
        <f t="shared" si="2"/>
        <v>22</v>
      </c>
      <c r="B29" s="41" t="s">
        <v>76</v>
      </c>
      <c r="C29" s="46" t="s">
        <v>77</v>
      </c>
      <c r="D29" s="23">
        <v>5.1</v>
      </c>
      <c r="E29" s="23">
        <v>5</v>
      </c>
      <c r="F29" s="24">
        <v>6.8</v>
      </c>
      <c r="G29" s="23">
        <v>6.4</v>
      </c>
      <c r="H29" s="23">
        <v>6.7</v>
      </c>
      <c r="I29" s="34">
        <v>6.4</v>
      </c>
      <c r="J29" s="23">
        <v>7.4</v>
      </c>
      <c r="K29" s="34">
        <v>6.7</v>
      </c>
      <c r="L29" s="35"/>
      <c r="M29" s="35"/>
      <c r="N29" s="35"/>
      <c r="O29" s="35"/>
      <c r="P29" s="26">
        <f t="shared" si="3"/>
        <v>6.341379310344828</v>
      </c>
      <c r="Q29" s="31" t="str">
        <f t="shared" si="0"/>
        <v>TBkh¸</v>
      </c>
      <c r="R29" s="28">
        <v>80</v>
      </c>
      <c r="S29" s="29" t="str">
        <f t="shared" si="1"/>
        <v>Tèt</v>
      </c>
      <c r="T29" s="30"/>
    </row>
    <row r="30" spans="1:20" s="2" customFormat="1" ht="15.75" customHeight="1" thickBot="1">
      <c r="A30" s="47">
        <f t="shared" si="2"/>
        <v>23</v>
      </c>
      <c r="B30" s="48" t="s">
        <v>78</v>
      </c>
      <c r="C30" s="49" t="s">
        <v>79</v>
      </c>
      <c r="D30" s="50">
        <v>7</v>
      </c>
      <c r="E30" s="50">
        <v>8.5</v>
      </c>
      <c r="F30" s="51">
        <v>7.9</v>
      </c>
      <c r="G30" s="50">
        <v>6.3</v>
      </c>
      <c r="H30" s="50">
        <v>6</v>
      </c>
      <c r="I30" s="52">
        <v>3.2</v>
      </c>
      <c r="J30" s="50">
        <v>8.2</v>
      </c>
      <c r="K30" s="50">
        <v>7.5</v>
      </c>
      <c r="L30" s="53"/>
      <c r="M30" s="53"/>
      <c r="N30" s="53"/>
      <c r="O30" s="53"/>
      <c r="P30" s="54">
        <f t="shared" si="3"/>
        <v>6.6896551724137945</v>
      </c>
      <c r="Q30" s="55" t="str">
        <f t="shared" si="0"/>
        <v>TBkh¸</v>
      </c>
      <c r="R30" s="56">
        <v>80</v>
      </c>
      <c r="S30" s="57" t="str">
        <f t="shared" si="1"/>
        <v>Tèt</v>
      </c>
      <c r="T30" s="58"/>
    </row>
    <row r="31" spans="1:20" s="69" customFormat="1" ht="15.75" customHeight="1" thickTop="1">
      <c r="A31" s="59"/>
      <c r="B31" s="60"/>
      <c r="C31" s="60"/>
      <c r="D31" s="61"/>
      <c r="E31" s="61"/>
      <c r="F31" s="62"/>
      <c r="G31" s="61"/>
      <c r="H31" s="61"/>
      <c r="I31" s="62"/>
      <c r="J31" s="61"/>
      <c r="K31" s="61"/>
      <c r="L31" s="63"/>
      <c r="M31" s="63"/>
      <c r="N31" s="63"/>
      <c r="O31" s="63"/>
      <c r="P31" s="64"/>
      <c r="Q31" s="65"/>
      <c r="R31" s="66"/>
      <c r="S31" s="67"/>
      <c r="T31" s="68"/>
    </row>
    <row r="32" spans="1:20" s="69" customFormat="1" ht="15.75" customHeight="1" thickBot="1">
      <c r="A32" s="59"/>
      <c r="B32" s="60"/>
      <c r="C32" s="60"/>
      <c r="D32" s="61"/>
      <c r="E32" s="61"/>
      <c r="F32" s="62"/>
      <c r="G32" s="61"/>
      <c r="H32" s="61"/>
      <c r="I32" s="62"/>
      <c r="J32" s="61"/>
      <c r="K32" s="61"/>
      <c r="L32" s="63"/>
      <c r="M32" s="63"/>
      <c r="N32" s="63"/>
      <c r="O32" s="63"/>
      <c r="P32" s="64"/>
      <c r="Q32" s="65"/>
      <c r="R32" s="66"/>
      <c r="S32" s="67"/>
      <c r="T32" s="68"/>
    </row>
    <row r="33" spans="1:20" s="2" customFormat="1" ht="15.75" customHeight="1" thickTop="1">
      <c r="A33" s="7">
        <f>A30+1</f>
        <v>24</v>
      </c>
      <c r="B33" s="8" t="s">
        <v>15</v>
      </c>
      <c r="C33" s="9" t="s">
        <v>80</v>
      </c>
      <c r="D33" s="10">
        <v>2</v>
      </c>
      <c r="E33" s="10"/>
      <c r="F33" s="12">
        <v>5</v>
      </c>
      <c r="G33" s="10">
        <v>3.6</v>
      </c>
      <c r="H33" s="10">
        <v>4.4</v>
      </c>
      <c r="I33" s="10"/>
      <c r="J33" s="10"/>
      <c r="K33" s="10">
        <v>4.7</v>
      </c>
      <c r="L33" s="70"/>
      <c r="M33" s="70"/>
      <c r="N33" s="70"/>
      <c r="O33" s="70"/>
      <c r="P33" s="71">
        <f t="shared" si="3"/>
        <v>2.8827586206896556</v>
      </c>
      <c r="Q33" s="15" t="str">
        <f t="shared" si="0"/>
        <v>KÐm</v>
      </c>
      <c r="R33" s="16">
        <v>63</v>
      </c>
      <c r="S33" s="17" t="str">
        <f t="shared" si="1"/>
        <v>TB</v>
      </c>
      <c r="T33" s="18"/>
    </row>
    <row r="34" spans="1:20" s="2" customFormat="1" ht="15.75" customHeight="1">
      <c r="A34" s="19">
        <f t="shared" si="2"/>
        <v>25</v>
      </c>
      <c r="B34" s="72" t="s">
        <v>81</v>
      </c>
      <c r="C34" s="21" t="s">
        <v>22</v>
      </c>
      <c r="D34" s="23">
        <v>5</v>
      </c>
      <c r="E34" s="23">
        <v>5.5</v>
      </c>
      <c r="F34" s="24">
        <v>5</v>
      </c>
      <c r="G34" s="23">
        <v>5.3</v>
      </c>
      <c r="H34" s="22">
        <v>3.6</v>
      </c>
      <c r="I34" s="34">
        <v>5.4</v>
      </c>
      <c r="J34" s="22"/>
      <c r="K34" s="22">
        <v>4.8</v>
      </c>
      <c r="L34" s="25"/>
      <c r="M34" s="25"/>
      <c r="N34" s="25"/>
      <c r="O34" s="35"/>
      <c r="P34" s="36">
        <f t="shared" si="3"/>
        <v>4.637931034482759</v>
      </c>
      <c r="Q34" s="27" t="str">
        <f t="shared" si="0"/>
        <v>YÕu</v>
      </c>
      <c r="R34" s="28">
        <v>65</v>
      </c>
      <c r="S34" s="29" t="str">
        <f t="shared" si="1"/>
        <v>TB</v>
      </c>
      <c r="T34" s="30"/>
    </row>
    <row r="35" spans="1:20" s="2" customFormat="1" ht="15.75" customHeight="1">
      <c r="A35" s="19">
        <f t="shared" si="2"/>
        <v>26</v>
      </c>
      <c r="B35" s="32" t="s">
        <v>10</v>
      </c>
      <c r="C35" s="73" t="s">
        <v>82</v>
      </c>
      <c r="D35" s="23">
        <v>6.8</v>
      </c>
      <c r="E35" s="23">
        <v>7.5</v>
      </c>
      <c r="F35" s="24">
        <v>6.9</v>
      </c>
      <c r="G35" s="23">
        <v>7</v>
      </c>
      <c r="H35" s="23">
        <v>7.5</v>
      </c>
      <c r="I35" s="23">
        <v>7.4</v>
      </c>
      <c r="J35" s="23">
        <v>8</v>
      </c>
      <c r="K35" s="23">
        <v>6.3</v>
      </c>
      <c r="L35" s="35"/>
      <c r="M35" s="35"/>
      <c r="N35" s="35"/>
      <c r="O35" s="25"/>
      <c r="P35" s="26">
        <f t="shared" si="3"/>
        <v>7.110344827586206</v>
      </c>
      <c r="Q35" s="27" t="str">
        <f t="shared" si="0"/>
        <v>Kh¸</v>
      </c>
      <c r="R35" s="28">
        <v>85</v>
      </c>
      <c r="S35" s="29" t="str">
        <f t="shared" si="1"/>
        <v>Tèt</v>
      </c>
      <c r="T35" s="30"/>
    </row>
    <row r="36" spans="1:20" s="2" customFormat="1" ht="15.75" customHeight="1">
      <c r="A36" s="19">
        <f t="shared" si="2"/>
        <v>27</v>
      </c>
      <c r="B36" s="32" t="s">
        <v>63</v>
      </c>
      <c r="C36" s="74" t="s">
        <v>83</v>
      </c>
      <c r="D36" s="23">
        <v>6.4</v>
      </c>
      <c r="E36" s="23">
        <v>6</v>
      </c>
      <c r="F36" s="24">
        <v>7.8</v>
      </c>
      <c r="G36" s="23">
        <v>7</v>
      </c>
      <c r="H36" s="23">
        <v>7</v>
      </c>
      <c r="I36" s="23">
        <v>7</v>
      </c>
      <c r="J36" s="23">
        <v>8</v>
      </c>
      <c r="K36" s="23">
        <v>6</v>
      </c>
      <c r="L36" s="25"/>
      <c r="M36" s="25"/>
      <c r="N36" s="25"/>
      <c r="O36" s="35"/>
      <c r="P36" s="26">
        <f t="shared" si="3"/>
        <v>7.041379310344827</v>
      </c>
      <c r="Q36" s="31" t="str">
        <f t="shared" si="0"/>
        <v>Kh¸</v>
      </c>
      <c r="R36" s="28">
        <v>85</v>
      </c>
      <c r="S36" s="29" t="str">
        <f t="shared" si="1"/>
        <v>Tèt</v>
      </c>
      <c r="T36" s="30"/>
    </row>
    <row r="37" spans="1:20" s="2" customFormat="1" ht="15.75" customHeight="1">
      <c r="A37" s="19">
        <f t="shared" si="2"/>
        <v>28</v>
      </c>
      <c r="B37" s="60" t="s">
        <v>84</v>
      </c>
      <c r="C37" s="60" t="s">
        <v>85</v>
      </c>
      <c r="D37" s="23">
        <v>5.9</v>
      </c>
      <c r="E37" s="23">
        <v>6.5</v>
      </c>
      <c r="F37" s="24">
        <v>5.8</v>
      </c>
      <c r="G37" s="23">
        <v>7</v>
      </c>
      <c r="H37" s="23">
        <v>5.3</v>
      </c>
      <c r="I37" s="34">
        <v>6</v>
      </c>
      <c r="J37" s="23">
        <v>7.5</v>
      </c>
      <c r="K37" s="34">
        <v>6.8</v>
      </c>
      <c r="L37" s="25"/>
      <c r="M37" s="25"/>
      <c r="N37" s="25"/>
      <c r="O37" s="35"/>
      <c r="P37" s="26">
        <f t="shared" si="3"/>
        <v>6.23103448275862</v>
      </c>
      <c r="Q37" s="31" t="str">
        <f t="shared" si="0"/>
        <v>TBkh¸</v>
      </c>
      <c r="R37" s="28">
        <v>78</v>
      </c>
      <c r="S37" s="75" t="str">
        <f t="shared" si="1"/>
        <v>Kh¸</v>
      </c>
      <c r="T37" s="30"/>
    </row>
    <row r="38" spans="1:20" s="2" customFormat="1" ht="15.75" customHeight="1">
      <c r="A38" s="19">
        <f t="shared" si="2"/>
        <v>29</v>
      </c>
      <c r="B38" s="76" t="s">
        <v>86</v>
      </c>
      <c r="C38" s="77" t="s">
        <v>87</v>
      </c>
      <c r="D38" s="23">
        <v>7.3</v>
      </c>
      <c r="E38" s="23">
        <v>8.5</v>
      </c>
      <c r="F38" s="24">
        <v>8.4</v>
      </c>
      <c r="G38" s="23">
        <v>8.1</v>
      </c>
      <c r="H38" s="23">
        <v>8.5</v>
      </c>
      <c r="I38" s="34">
        <v>8.2</v>
      </c>
      <c r="J38" s="23">
        <v>8.2</v>
      </c>
      <c r="K38" s="34">
        <v>7.8</v>
      </c>
      <c r="L38" s="25"/>
      <c r="M38" s="25"/>
      <c r="N38" s="25"/>
      <c r="O38" s="35"/>
      <c r="P38" s="26">
        <f t="shared" si="3"/>
        <v>8.13103448275862</v>
      </c>
      <c r="Q38" s="27" t="str">
        <f t="shared" si="0"/>
        <v>Giái</v>
      </c>
      <c r="R38" s="28">
        <v>90</v>
      </c>
      <c r="S38" s="29" t="str">
        <f t="shared" si="1"/>
        <v>XS</v>
      </c>
      <c r="T38" s="30"/>
    </row>
    <row r="39" spans="1:20" s="2" customFormat="1" ht="15.75" customHeight="1">
      <c r="A39" s="19">
        <f t="shared" si="2"/>
        <v>30</v>
      </c>
      <c r="B39" s="76" t="s">
        <v>88</v>
      </c>
      <c r="C39" s="77" t="s">
        <v>89</v>
      </c>
      <c r="D39" s="23">
        <v>6.6</v>
      </c>
      <c r="E39" s="23">
        <v>8.5</v>
      </c>
      <c r="F39" s="24">
        <v>7.9</v>
      </c>
      <c r="G39" s="23">
        <v>7.7</v>
      </c>
      <c r="H39" s="23">
        <v>8.3</v>
      </c>
      <c r="I39" s="34">
        <v>6.4</v>
      </c>
      <c r="J39" s="23">
        <v>8.2</v>
      </c>
      <c r="K39" s="34">
        <v>5.8</v>
      </c>
      <c r="L39" s="25"/>
      <c r="M39" s="25"/>
      <c r="N39" s="25"/>
      <c r="O39" s="35"/>
      <c r="P39" s="26">
        <f t="shared" si="3"/>
        <v>7.437931034482758</v>
      </c>
      <c r="Q39" s="31" t="str">
        <f t="shared" si="0"/>
        <v>Kh¸</v>
      </c>
      <c r="R39" s="28">
        <v>95</v>
      </c>
      <c r="S39" s="29" t="str">
        <f t="shared" si="1"/>
        <v>XS</v>
      </c>
      <c r="T39" s="30"/>
    </row>
    <row r="40" spans="1:20" s="2" customFormat="1" ht="15.75" customHeight="1">
      <c r="A40" s="19">
        <f t="shared" si="2"/>
        <v>31</v>
      </c>
      <c r="B40" s="20" t="s">
        <v>90</v>
      </c>
      <c r="C40" s="21" t="s">
        <v>91</v>
      </c>
      <c r="D40" s="23">
        <v>5.4</v>
      </c>
      <c r="E40" s="23">
        <v>5.5</v>
      </c>
      <c r="F40" s="24">
        <v>5.1</v>
      </c>
      <c r="G40" s="23">
        <v>5.5</v>
      </c>
      <c r="H40" s="22">
        <v>2.8</v>
      </c>
      <c r="I40" s="34">
        <v>5</v>
      </c>
      <c r="J40" s="23">
        <v>7</v>
      </c>
      <c r="K40" s="22">
        <v>4.8</v>
      </c>
      <c r="L40" s="25"/>
      <c r="M40" s="25"/>
      <c r="N40" s="25"/>
      <c r="O40" s="35"/>
      <c r="P40" s="26">
        <f t="shared" si="3"/>
        <v>5.096551724137931</v>
      </c>
      <c r="Q40" s="27" t="str">
        <f t="shared" si="0"/>
        <v>TB</v>
      </c>
      <c r="R40" s="28">
        <v>70</v>
      </c>
      <c r="S40" s="78" t="str">
        <f t="shared" si="1"/>
        <v>Kh¸</v>
      </c>
      <c r="T40" s="30"/>
    </row>
    <row r="41" spans="1:20" s="2" customFormat="1" ht="15.75" customHeight="1">
      <c r="A41" s="19">
        <f t="shared" si="2"/>
        <v>32</v>
      </c>
      <c r="B41" s="20" t="s">
        <v>92</v>
      </c>
      <c r="C41" s="21" t="s">
        <v>25</v>
      </c>
      <c r="D41" s="23">
        <v>6</v>
      </c>
      <c r="E41" s="23">
        <v>5</v>
      </c>
      <c r="F41" s="24">
        <v>7.3</v>
      </c>
      <c r="G41" s="23">
        <v>6.5</v>
      </c>
      <c r="H41" s="23">
        <v>6.5</v>
      </c>
      <c r="I41" s="34">
        <v>7.9</v>
      </c>
      <c r="J41" s="23">
        <v>8</v>
      </c>
      <c r="K41" s="34">
        <v>6.7</v>
      </c>
      <c r="L41" s="25"/>
      <c r="M41" s="25"/>
      <c r="N41" s="25"/>
      <c r="O41" s="35"/>
      <c r="P41" s="26">
        <f t="shared" si="3"/>
        <v>6.8310344827586205</v>
      </c>
      <c r="Q41" s="27" t="str">
        <f t="shared" si="0"/>
        <v>TBkh¸</v>
      </c>
      <c r="R41" s="28">
        <v>94</v>
      </c>
      <c r="S41" s="29" t="str">
        <f t="shared" si="1"/>
        <v>XS</v>
      </c>
      <c r="T41" s="30"/>
    </row>
    <row r="42" spans="1:20" s="2" customFormat="1" ht="15.75" customHeight="1">
      <c r="A42" s="19">
        <f t="shared" si="2"/>
        <v>33</v>
      </c>
      <c r="B42" s="20" t="s">
        <v>93</v>
      </c>
      <c r="C42" s="21" t="s">
        <v>25</v>
      </c>
      <c r="D42" s="23">
        <v>5.1</v>
      </c>
      <c r="E42" s="23">
        <v>6</v>
      </c>
      <c r="F42" s="24">
        <v>5.1</v>
      </c>
      <c r="G42" s="23">
        <v>5.5</v>
      </c>
      <c r="H42" s="23">
        <v>5</v>
      </c>
      <c r="I42" s="22">
        <v>4.5</v>
      </c>
      <c r="J42" s="23">
        <v>8</v>
      </c>
      <c r="K42" s="22">
        <v>4.5</v>
      </c>
      <c r="L42" s="25"/>
      <c r="M42" s="25"/>
      <c r="N42" s="25"/>
      <c r="O42" s="35"/>
      <c r="P42" s="26">
        <f t="shared" si="3"/>
        <v>5.296551724137931</v>
      </c>
      <c r="Q42" s="27" t="str">
        <f t="shared" si="0"/>
        <v>TB</v>
      </c>
      <c r="R42" s="28">
        <v>71</v>
      </c>
      <c r="S42" s="78" t="str">
        <f t="shared" si="1"/>
        <v>Kh¸</v>
      </c>
      <c r="T42" s="30"/>
    </row>
    <row r="43" spans="1:20" s="2" customFormat="1" ht="15.75" customHeight="1">
      <c r="A43" s="19">
        <f t="shared" si="2"/>
        <v>34</v>
      </c>
      <c r="B43" s="20" t="s">
        <v>16</v>
      </c>
      <c r="C43" s="40" t="s">
        <v>25</v>
      </c>
      <c r="D43" s="23">
        <v>5</v>
      </c>
      <c r="E43" s="23">
        <v>6</v>
      </c>
      <c r="F43" s="24">
        <v>5.1</v>
      </c>
      <c r="G43" s="22">
        <v>4.8</v>
      </c>
      <c r="H43" s="22">
        <v>2.5</v>
      </c>
      <c r="I43" s="22">
        <v>4.6</v>
      </c>
      <c r="J43" s="23">
        <v>8</v>
      </c>
      <c r="K43" s="22">
        <v>4.8</v>
      </c>
      <c r="L43" s="25"/>
      <c r="M43" s="25"/>
      <c r="N43" s="25"/>
      <c r="O43" s="35"/>
      <c r="P43" s="36">
        <f t="shared" si="3"/>
        <v>4.937931034482758</v>
      </c>
      <c r="Q43" s="27" t="str">
        <f t="shared" si="0"/>
        <v>YÕu</v>
      </c>
      <c r="R43" s="28">
        <v>68</v>
      </c>
      <c r="S43" s="29" t="str">
        <f t="shared" si="1"/>
        <v>TB</v>
      </c>
      <c r="T43" s="30"/>
    </row>
    <row r="44" spans="1:20" s="2" customFormat="1" ht="15.75" customHeight="1">
      <c r="A44" s="19">
        <f t="shared" si="2"/>
        <v>35</v>
      </c>
      <c r="B44" s="20" t="s">
        <v>24</v>
      </c>
      <c r="C44" s="21" t="s">
        <v>94</v>
      </c>
      <c r="D44" s="23">
        <v>5.6</v>
      </c>
      <c r="E44" s="23">
        <v>6</v>
      </c>
      <c r="F44" s="24">
        <v>5</v>
      </c>
      <c r="G44" s="23">
        <v>6.5</v>
      </c>
      <c r="H44" s="23">
        <v>5.5</v>
      </c>
      <c r="I44" s="34">
        <v>5.2</v>
      </c>
      <c r="J44" s="23">
        <v>7.7</v>
      </c>
      <c r="K44" s="34">
        <v>5</v>
      </c>
      <c r="L44" s="25"/>
      <c r="M44" s="25"/>
      <c r="N44" s="25"/>
      <c r="O44" s="35"/>
      <c r="P44" s="26">
        <f t="shared" si="3"/>
        <v>5.675862068965518</v>
      </c>
      <c r="Q44" s="27" t="str">
        <f t="shared" si="0"/>
        <v>TB</v>
      </c>
      <c r="R44" s="28">
        <v>70</v>
      </c>
      <c r="S44" s="78" t="str">
        <f t="shared" si="1"/>
        <v>Kh¸</v>
      </c>
      <c r="T44" s="30"/>
    </row>
    <row r="45" spans="1:20" s="2" customFormat="1" ht="15.75" customHeight="1">
      <c r="A45" s="19">
        <f t="shared" si="2"/>
        <v>36</v>
      </c>
      <c r="B45" s="79" t="s">
        <v>78</v>
      </c>
      <c r="C45" s="80" t="s">
        <v>23</v>
      </c>
      <c r="D45" s="22">
        <v>2.6</v>
      </c>
      <c r="E45" s="23">
        <v>6.5</v>
      </c>
      <c r="F45" s="24">
        <v>5.9</v>
      </c>
      <c r="G45" s="23">
        <v>5.8</v>
      </c>
      <c r="H45" s="81">
        <v>5.9</v>
      </c>
      <c r="I45" s="34">
        <v>5.7</v>
      </c>
      <c r="J45" s="23">
        <v>8</v>
      </c>
      <c r="K45" s="34">
        <v>6</v>
      </c>
      <c r="L45" s="25"/>
      <c r="M45" s="25"/>
      <c r="N45" s="25"/>
      <c r="O45" s="35"/>
      <c r="P45" s="26">
        <f t="shared" si="3"/>
        <v>5.593103448275863</v>
      </c>
      <c r="Q45" s="27" t="str">
        <f t="shared" si="0"/>
        <v>TB</v>
      </c>
      <c r="R45" s="28">
        <v>78</v>
      </c>
      <c r="S45" s="78" t="str">
        <f t="shared" si="1"/>
        <v>Kh¸</v>
      </c>
      <c r="T45" s="82"/>
    </row>
    <row r="46" spans="1:20" s="2" customFormat="1" ht="15.75" customHeight="1">
      <c r="A46" s="19">
        <f t="shared" si="2"/>
        <v>37</v>
      </c>
      <c r="B46" s="20" t="s">
        <v>20</v>
      </c>
      <c r="C46" s="21" t="s">
        <v>95</v>
      </c>
      <c r="D46" s="23">
        <v>5.9</v>
      </c>
      <c r="E46" s="23">
        <v>7.5</v>
      </c>
      <c r="F46" s="24">
        <v>6.2</v>
      </c>
      <c r="G46" s="23">
        <v>5.3</v>
      </c>
      <c r="H46" s="23">
        <v>5</v>
      </c>
      <c r="I46" s="34">
        <v>5.7</v>
      </c>
      <c r="J46" s="23">
        <v>8</v>
      </c>
      <c r="K46" s="34">
        <v>7.3</v>
      </c>
      <c r="L46" s="25"/>
      <c r="M46" s="25"/>
      <c r="N46" s="25"/>
      <c r="O46" s="35"/>
      <c r="P46" s="26">
        <f t="shared" si="3"/>
        <v>6.1000000000000005</v>
      </c>
      <c r="Q46" s="27" t="str">
        <f t="shared" si="0"/>
        <v>TBkh¸</v>
      </c>
      <c r="R46" s="28">
        <v>83</v>
      </c>
      <c r="S46" s="29" t="str">
        <f t="shared" si="1"/>
        <v>Tèt</v>
      </c>
      <c r="T46" s="82"/>
    </row>
    <row r="47" spans="1:20" s="2" customFormat="1" ht="15.75" customHeight="1">
      <c r="A47" s="19">
        <f t="shared" si="2"/>
        <v>38</v>
      </c>
      <c r="B47" s="79" t="s">
        <v>96</v>
      </c>
      <c r="C47" s="80" t="s">
        <v>91</v>
      </c>
      <c r="D47" s="23">
        <v>5.9</v>
      </c>
      <c r="E47" s="23">
        <v>6.5</v>
      </c>
      <c r="F47" s="24">
        <v>5.1</v>
      </c>
      <c r="G47" s="23">
        <v>5.7</v>
      </c>
      <c r="H47" s="23">
        <v>6.1</v>
      </c>
      <c r="I47" s="23">
        <v>5.9</v>
      </c>
      <c r="J47" s="23">
        <v>7.7</v>
      </c>
      <c r="K47" s="23">
        <v>5.8</v>
      </c>
      <c r="L47" s="25"/>
      <c r="M47" s="25"/>
      <c r="N47" s="25"/>
      <c r="O47" s="25"/>
      <c r="P47" s="26">
        <f t="shared" si="3"/>
        <v>5.8517241379310345</v>
      </c>
      <c r="Q47" s="27" t="str">
        <f t="shared" si="0"/>
        <v>TB</v>
      </c>
      <c r="R47" s="28">
        <v>70</v>
      </c>
      <c r="S47" s="78" t="str">
        <f t="shared" si="1"/>
        <v>Kh¸</v>
      </c>
      <c r="T47" s="82"/>
    </row>
    <row r="48" spans="1:20" s="2" customFormat="1" ht="15.75" customHeight="1">
      <c r="A48" s="19">
        <f t="shared" si="2"/>
        <v>39</v>
      </c>
      <c r="B48" s="79" t="s">
        <v>97</v>
      </c>
      <c r="C48" s="80" t="s">
        <v>98</v>
      </c>
      <c r="D48" s="23">
        <v>5.3</v>
      </c>
      <c r="E48" s="23">
        <v>5.5</v>
      </c>
      <c r="F48" s="24">
        <v>5.9</v>
      </c>
      <c r="G48" s="23">
        <v>5.6</v>
      </c>
      <c r="H48" s="23">
        <v>5.3</v>
      </c>
      <c r="I48" s="23">
        <v>5</v>
      </c>
      <c r="J48" s="23">
        <v>7.9</v>
      </c>
      <c r="K48" s="22">
        <v>4.7</v>
      </c>
      <c r="L48" s="35"/>
      <c r="M48" s="35"/>
      <c r="N48" s="35"/>
      <c r="O48" s="35"/>
      <c r="P48" s="26">
        <f t="shared" si="3"/>
        <v>5.606896551724139</v>
      </c>
      <c r="Q48" s="27" t="str">
        <f t="shared" si="0"/>
        <v>TB</v>
      </c>
      <c r="R48" s="28">
        <v>72</v>
      </c>
      <c r="S48" s="78" t="str">
        <f t="shared" si="1"/>
        <v>Kh¸</v>
      </c>
      <c r="T48" s="82"/>
    </row>
    <row r="49" spans="1:20" s="2" customFormat="1" ht="15.75" customHeight="1">
      <c r="A49" s="19">
        <f t="shared" si="2"/>
        <v>40</v>
      </c>
      <c r="B49" s="83" t="s">
        <v>15</v>
      </c>
      <c r="C49" s="84" t="s">
        <v>99</v>
      </c>
      <c r="D49" s="22">
        <v>2</v>
      </c>
      <c r="E49" s="22">
        <v>4.5</v>
      </c>
      <c r="F49" s="24">
        <v>5</v>
      </c>
      <c r="G49" s="23">
        <v>5.3</v>
      </c>
      <c r="H49" s="22">
        <v>4.3</v>
      </c>
      <c r="I49" s="22"/>
      <c r="J49" s="22"/>
      <c r="K49" s="34">
        <v>5.3</v>
      </c>
      <c r="L49" s="25"/>
      <c r="M49" s="25"/>
      <c r="N49" s="25"/>
      <c r="O49" s="35"/>
      <c r="P49" s="36">
        <f t="shared" si="3"/>
        <v>3.5172413793103448</v>
      </c>
      <c r="Q49" s="27" t="str">
        <f t="shared" si="0"/>
        <v>KÐm</v>
      </c>
      <c r="R49" s="28">
        <v>62</v>
      </c>
      <c r="S49" s="29" t="str">
        <f t="shared" si="1"/>
        <v>TB</v>
      </c>
      <c r="T49" s="82"/>
    </row>
    <row r="50" spans="1:21" s="2" customFormat="1" ht="15.75" customHeight="1" thickBot="1">
      <c r="A50" s="47">
        <f t="shared" si="2"/>
        <v>41</v>
      </c>
      <c r="B50" s="85" t="s">
        <v>100</v>
      </c>
      <c r="C50" s="85" t="s">
        <v>14</v>
      </c>
      <c r="D50" s="52"/>
      <c r="E50" s="86"/>
      <c r="F50" s="87">
        <v>5.1</v>
      </c>
      <c r="G50" s="88">
        <v>2.1</v>
      </c>
      <c r="H50" s="89">
        <v>5</v>
      </c>
      <c r="I50" s="90">
        <v>5.7</v>
      </c>
      <c r="J50" s="88"/>
      <c r="K50" s="52">
        <v>4.8</v>
      </c>
      <c r="L50" s="91"/>
      <c r="M50" s="91"/>
      <c r="N50" s="91"/>
      <c r="O50" s="92"/>
      <c r="P50" s="93">
        <f t="shared" si="3"/>
        <v>3.2275862068965515</v>
      </c>
      <c r="Q50" s="94" t="str">
        <f t="shared" si="0"/>
        <v>KÐm</v>
      </c>
      <c r="R50" s="56">
        <v>65</v>
      </c>
      <c r="S50" s="95" t="str">
        <f t="shared" si="1"/>
        <v>TB</v>
      </c>
      <c r="T50" s="96" t="s">
        <v>101</v>
      </c>
      <c r="U50" s="97"/>
    </row>
    <row r="51" spans="16:18" s="2" customFormat="1" ht="15.75" customHeight="1" thickTop="1">
      <c r="P51" s="98"/>
      <c r="Q51" s="98"/>
      <c r="R51" s="69"/>
    </row>
    <row r="52" spans="1:20" s="2" customFormat="1" ht="20.25">
      <c r="A52" s="99" t="s">
        <v>36</v>
      </c>
      <c r="B52" s="126" t="s">
        <v>102</v>
      </c>
      <c r="C52" s="126"/>
      <c r="D52" s="126"/>
      <c r="E52" s="100"/>
      <c r="F52" s="100"/>
      <c r="G52" s="100"/>
      <c r="H52" s="100"/>
      <c r="I52" s="101"/>
      <c r="J52" s="101"/>
      <c r="K52" s="101"/>
      <c r="L52" s="102"/>
      <c r="M52" s="102"/>
      <c r="N52" s="102"/>
      <c r="O52" s="103"/>
      <c r="P52" s="104"/>
      <c r="Q52" s="68"/>
      <c r="R52" s="68"/>
      <c r="S52" s="68"/>
      <c r="T52" s="105"/>
    </row>
    <row r="53" spans="1:21" s="2" customFormat="1" ht="17.25" customHeight="1">
      <c r="A53" s="99" t="s">
        <v>37</v>
      </c>
      <c r="B53" s="127" t="s">
        <v>38</v>
      </c>
      <c r="C53" s="127"/>
      <c r="D53" s="127"/>
      <c r="E53" s="106"/>
      <c r="F53" s="100"/>
      <c r="G53" s="100"/>
      <c r="H53" s="100"/>
      <c r="I53" s="100"/>
      <c r="L53" s="107" t="s">
        <v>37</v>
      </c>
      <c r="M53" s="107"/>
      <c r="N53" s="107"/>
      <c r="O53" s="100" t="s">
        <v>39</v>
      </c>
      <c r="P53" s="104"/>
      <c r="Q53" s="68"/>
      <c r="R53" s="68"/>
      <c r="T53" s="100"/>
      <c r="U53"/>
    </row>
    <row r="54" spans="1:23" s="2" customFormat="1" ht="17.25" customHeight="1">
      <c r="A54" s="120" t="s">
        <v>103</v>
      </c>
      <c r="B54" s="120"/>
      <c r="C54" s="120"/>
      <c r="D54" s="120"/>
      <c r="E54" s="119" t="s">
        <v>113</v>
      </c>
      <c r="F54" s="119"/>
      <c r="G54" s="119"/>
      <c r="H54" s="119"/>
      <c r="I54" s="119"/>
      <c r="J54" s="119"/>
      <c r="K54" s="119"/>
      <c r="L54" s="109"/>
      <c r="M54" s="109"/>
      <c r="N54" s="109"/>
      <c r="O54" s="109" t="s">
        <v>104</v>
      </c>
      <c r="P54" s="109"/>
      <c r="Q54" s="109"/>
      <c r="R54" s="68"/>
      <c r="S54" s="109"/>
      <c r="T54" s="109"/>
      <c r="V54" s="109"/>
      <c r="W54" s="109"/>
    </row>
    <row r="55" spans="1:23" ht="17.25" customHeight="1">
      <c r="A55" s="120" t="s">
        <v>105</v>
      </c>
      <c r="B55" s="120"/>
      <c r="C55" s="120"/>
      <c r="D55" s="120"/>
      <c r="E55" s="119" t="s">
        <v>112</v>
      </c>
      <c r="F55" s="119"/>
      <c r="G55" s="119"/>
      <c r="H55" s="119"/>
      <c r="I55" s="119"/>
      <c r="J55" s="119"/>
      <c r="K55" s="119"/>
      <c r="L55" s="109"/>
      <c r="M55" s="109"/>
      <c r="N55" s="109"/>
      <c r="O55" s="109" t="s">
        <v>106</v>
      </c>
      <c r="P55" s="109"/>
      <c r="Q55" s="109"/>
      <c r="V55" s="109"/>
      <c r="W55" s="109"/>
    </row>
    <row r="56" spans="1:23" ht="17.25" customHeight="1">
      <c r="A56" s="120" t="s">
        <v>107</v>
      </c>
      <c r="B56" s="120"/>
      <c r="C56" s="120"/>
      <c r="D56" s="120"/>
      <c r="E56" s="119" t="s">
        <v>108</v>
      </c>
      <c r="F56" s="119"/>
      <c r="G56" s="119"/>
      <c r="H56" s="119"/>
      <c r="I56" s="119"/>
      <c r="J56" s="119"/>
      <c r="K56" s="119"/>
      <c r="L56" s="109"/>
      <c r="M56" s="109"/>
      <c r="N56" s="109"/>
      <c r="O56" s="109" t="s">
        <v>109</v>
      </c>
      <c r="P56" s="109"/>
      <c r="Q56" s="109"/>
      <c r="V56" s="109"/>
      <c r="W56" s="109"/>
    </row>
    <row r="57" spans="2:23" ht="17.25" customHeight="1">
      <c r="B57" s="119"/>
      <c r="C57" s="119"/>
      <c r="D57" s="119"/>
      <c r="E57" s="108" t="s">
        <v>110</v>
      </c>
      <c r="F57" s="108"/>
      <c r="G57" s="108"/>
      <c r="H57" s="108"/>
      <c r="I57" s="108"/>
      <c r="J57" s="108"/>
      <c r="K57" s="116"/>
      <c r="L57" s="109"/>
      <c r="M57" s="109"/>
      <c r="N57" s="109"/>
      <c r="O57" s="109" t="s">
        <v>111</v>
      </c>
      <c r="P57" s="109"/>
      <c r="Q57" s="109"/>
      <c r="R57" s="109"/>
      <c r="S57" s="109"/>
      <c r="T57" s="100"/>
      <c r="V57" s="109"/>
      <c r="W57" s="109"/>
    </row>
    <row r="58" spans="2:23" ht="17.25" customHeight="1"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9"/>
      <c r="S58" s="109"/>
      <c r="T58" s="100"/>
      <c r="V58" s="109"/>
      <c r="W58" s="109"/>
    </row>
    <row r="59" spans="1:20" ht="18.75">
      <c r="A59" s="117" t="s">
        <v>27</v>
      </c>
      <c r="B59" s="117"/>
      <c r="C59" s="117"/>
      <c r="F59" s="110"/>
      <c r="G59" s="110"/>
      <c r="H59" s="117" t="s">
        <v>26</v>
      </c>
      <c r="I59" s="117"/>
      <c r="J59" s="117"/>
      <c r="K59" s="117"/>
      <c r="L59" s="111"/>
      <c r="M59" s="111"/>
      <c r="N59" s="111"/>
      <c r="O59" s="111"/>
      <c r="P59" s="117" t="s">
        <v>28</v>
      </c>
      <c r="Q59" s="117"/>
      <c r="R59" s="117"/>
      <c r="S59" s="117"/>
      <c r="T59" s="117"/>
    </row>
    <row r="60" spans="1:16" ht="20.25">
      <c r="A60" s="66"/>
      <c r="B60" s="66"/>
      <c r="C60" s="66"/>
      <c r="D60" s="66"/>
      <c r="E60" s="66"/>
      <c r="F60" s="66"/>
      <c r="G60" s="66"/>
      <c r="H60" s="112"/>
      <c r="I60" s="66"/>
      <c r="J60" s="113"/>
      <c r="K60" s="113"/>
      <c r="L60" s="113"/>
      <c r="M60" s="113"/>
      <c r="N60" s="113"/>
      <c r="O60" s="113"/>
      <c r="P60" s="113"/>
    </row>
    <row r="61" spans="1:6" ht="18">
      <c r="A61" s="66"/>
      <c r="B61" s="66"/>
      <c r="C61" s="66"/>
      <c r="D61" s="66"/>
      <c r="E61" s="114"/>
      <c r="F61" s="115"/>
    </row>
    <row r="62" ht="12.75">
      <c r="H62" s="114"/>
    </row>
    <row r="63" spans="16:20" ht="18">
      <c r="P63" s="118" t="s">
        <v>29</v>
      </c>
      <c r="Q63" s="118"/>
      <c r="R63" s="118"/>
      <c r="S63" s="118"/>
      <c r="T63" s="118"/>
    </row>
    <row r="69" ht="18.7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20.25" customHeight="1"/>
    <row r="135" ht="20.25" customHeight="1"/>
    <row r="136" ht="13.5" customHeight="1"/>
    <row r="137" ht="13.5" customHeight="1"/>
    <row r="138" ht="13.5" customHeight="1"/>
  </sheetData>
  <mergeCells count="29">
    <mergeCell ref="A1:H1"/>
    <mergeCell ref="I1:T1"/>
    <mergeCell ref="A2:H2"/>
    <mergeCell ref="I2:T2"/>
    <mergeCell ref="A3:T3"/>
    <mergeCell ref="A4:T4"/>
    <mergeCell ref="A5:A6"/>
    <mergeCell ref="B5:C6"/>
    <mergeCell ref="D5:O5"/>
    <mergeCell ref="P5:P6"/>
    <mergeCell ref="Q5:Q7"/>
    <mergeCell ref="R5:S5"/>
    <mergeCell ref="T5:T7"/>
    <mergeCell ref="R6:R7"/>
    <mergeCell ref="S6:S7"/>
    <mergeCell ref="A7:C7"/>
    <mergeCell ref="B52:D52"/>
    <mergeCell ref="B53:D53"/>
    <mergeCell ref="B57:D57"/>
    <mergeCell ref="A56:D56"/>
    <mergeCell ref="E56:K56"/>
    <mergeCell ref="A54:D54"/>
    <mergeCell ref="A55:D55"/>
    <mergeCell ref="E55:K55"/>
    <mergeCell ref="E54:K54"/>
    <mergeCell ref="P59:T59"/>
    <mergeCell ref="P63:T63"/>
    <mergeCell ref="A59:C59"/>
    <mergeCell ref="H59:K59"/>
  </mergeCells>
  <printOptions/>
  <pageMargins left="0.12" right="0.15" top="0.13" bottom="0.14" header="0.12" footer="0.12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Khoa Dong luc &amp; VHCG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VIETTEL</cp:lastModifiedBy>
  <cp:lastPrinted>2012-06-15T04:23:22Z</cp:lastPrinted>
  <dcterms:created xsi:type="dcterms:W3CDTF">2012-06-15T04:14:52Z</dcterms:created>
  <dcterms:modified xsi:type="dcterms:W3CDTF">2012-06-15T04:35:49Z</dcterms:modified>
  <cp:category/>
  <cp:version/>
  <cp:contentType/>
  <cp:contentStatus/>
</cp:coreProperties>
</file>