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K kỳ I-11-12" sheetId="1" r:id="rId1"/>
  </sheets>
  <definedNames/>
  <calcPr fullCalcOnLoad="1"/>
</workbook>
</file>

<file path=xl/sharedStrings.xml><?xml version="1.0" encoding="utf-8"?>
<sst xmlns="http://schemas.openxmlformats.org/spreadsheetml/2006/main" count="157" uniqueCount="95">
  <si>
    <t>TRƯỜNG CĐ CÔNG NGHIỆP &amp; XD</t>
  </si>
  <si>
    <t>KHOA KỸ THUẬT MỎ</t>
  </si>
  <si>
    <t>STT</t>
  </si>
  <si>
    <t>Họ và tên sinh viên</t>
  </si>
  <si>
    <t>§iÓm TBC KI(TĐ10)</t>
  </si>
  <si>
    <t>§iÓm TBC KI(TĐ4)</t>
  </si>
  <si>
    <t>Ghi chú</t>
  </si>
  <si>
    <t>TĐ10</t>
  </si>
  <si>
    <t>TĐ4</t>
  </si>
  <si>
    <t>Anh</t>
  </si>
  <si>
    <t>Khang</t>
  </si>
  <si>
    <t xml:space="preserve">Nguyễn Văn </t>
  </si>
  <si>
    <t>GVCN</t>
  </si>
  <si>
    <t>TBK:</t>
  </si>
  <si>
    <t>NGUYỄN NAM PHONG</t>
  </si>
  <si>
    <t>Khá:</t>
  </si>
  <si>
    <t>Khá</t>
  </si>
  <si>
    <t>TB</t>
  </si>
  <si>
    <t>Yếu</t>
  </si>
  <si>
    <t>Giỏi</t>
  </si>
  <si>
    <t>Xếp loại ĐĐ kỳ I</t>
  </si>
  <si>
    <t>Xếp loại SV kỳ I</t>
  </si>
  <si>
    <t>Tốt</t>
  </si>
  <si>
    <t>Xếp loại sinh viên:</t>
  </si>
  <si>
    <t>X.Sắc:</t>
  </si>
  <si>
    <t>2;</t>
  </si>
  <si>
    <t>TB:</t>
  </si>
  <si>
    <t>Xếp loại ĐĐ:</t>
  </si>
  <si>
    <t>Tốt:</t>
  </si>
  <si>
    <t>Môn</t>
  </si>
  <si>
    <t>Dũng</t>
  </si>
  <si>
    <t>Nguyễn Tiến</t>
  </si>
  <si>
    <t>Khánh</t>
  </si>
  <si>
    <t>Vũ Văn</t>
  </si>
  <si>
    <t xml:space="preserve">Bùi Văn </t>
  </si>
  <si>
    <t>ĐIỂM TỔNG KẾT HỌC TẬP KỲ I - NĂM HỌC 2011-2012</t>
  </si>
  <si>
    <t>Lớp CĐ Cơ điện 2 - K6</t>
  </si>
  <si>
    <t xml:space="preserve">Phạm Văn </t>
  </si>
  <si>
    <t xml:space="preserve">Biển </t>
  </si>
  <si>
    <t xml:space="preserve">Đỗ Văn  </t>
  </si>
  <si>
    <t xml:space="preserve">Cường </t>
  </si>
  <si>
    <t xml:space="preserve">Trần Văn </t>
  </si>
  <si>
    <t xml:space="preserve">Nguyễn Trọng </t>
  </si>
  <si>
    <t xml:space="preserve">Đạt </t>
  </si>
  <si>
    <t>Lê Tiến</t>
  </si>
  <si>
    <t xml:space="preserve">Nguyễn Thị </t>
  </si>
  <si>
    <t>Gắm</t>
  </si>
  <si>
    <t xml:space="preserve">Hải </t>
  </si>
  <si>
    <t xml:space="preserve">Nguyễn Thăng </t>
  </si>
  <si>
    <t>Hiếu</t>
  </si>
  <si>
    <t xml:space="preserve">Đỗ Văn </t>
  </si>
  <si>
    <t>Hinh</t>
  </si>
  <si>
    <t xml:space="preserve">Nguyễn Đức </t>
  </si>
  <si>
    <t>Hoàng</t>
  </si>
  <si>
    <t xml:space="preserve">Trịnh Công </t>
  </si>
  <si>
    <t xml:space="preserve">Mai Quang </t>
  </si>
  <si>
    <t>Hợp</t>
  </si>
  <si>
    <t xml:space="preserve">Đỗ An </t>
  </si>
  <si>
    <t xml:space="preserve">Nguyễn Duy </t>
  </si>
  <si>
    <t xml:space="preserve">Đoàn Thị </t>
  </si>
  <si>
    <t>Lưu</t>
  </si>
  <si>
    <t>Mạnh</t>
  </si>
  <si>
    <t xml:space="preserve">Nam </t>
  </si>
  <si>
    <t>Nhân</t>
  </si>
  <si>
    <t xml:space="preserve">Đinh Ngọc </t>
  </si>
  <si>
    <t xml:space="preserve">Quân </t>
  </si>
  <si>
    <t>Sanh</t>
  </si>
  <si>
    <t>Sơn</t>
  </si>
  <si>
    <t xml:space="preserve">Trần Hồng </t>
  </si>
  <si>
    <t>Trần Thanh</t>
  </si>
  <si>
    <t>Trần Mạnh</t>
  </si>
  <si>
    <t>Phạm Hoàng</t>
  </si>
  <si>
    <t>Thái</t>
  </si>
  <si>
    <t xml:space="preserve">Thảo </t>
  </si>
  <si>
    <t>Thiết</t>
  </si>
  <si>
    <t>Thục</t>
  </si>
  <si>
    <t>Dương Trung</t>
  </si>
  <si>
    <t>Tín</t>
  </si>
  <si>
    <t xml:space="preserve">Tỉnh </t>
  </si>
  <si>
    <t xml:space="preserve">Đoàn T.Huyền </t>
  </si>
  <si>
    <t>Trang</t>
  </si>
  <si>
    <t xml:space="preserve">Mạc Văn </t>
  </si>
  <si>
    <t>Vịnh</t>
  </si>
  <si>
    <t>Nguyễn Duy</t>
  </si>
  <si>
    <t>Vương</t>
  </si>
  <si>
    <t>GDQP</t>
  </si>
  <si>
    <t>Ngoại Ngữ</t>
  </si>
  <si>
    <t>Toán</t>
  </si>
  <si>
    <t>Vật Lý</t>
  </si>
  <si>
    <t>Kỹ Thuật Điện</t>
  </si>
  <si>
    <t>Tin Học</t>
  </si>
  <si>
    <t>Vẽ Kĩ Thuật</t>
  </si>
  <si>
    <t>yêú</t>
  </si>
  <si>
    <t>Yêú</t>
  </si>
  <si>
    <t>XS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</si>
</sst>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7">
    <font>
      <sz val="10"/>
      <name val="Arial"/>
      <family val="0"/>
    </font>
    <font>
      <sz val="14"/>
      <name val="Times New Roman"/>
      <family val="1"/>
    </font>
    <font>
      <b/>
      <sz val="12"/>
      <name val=".VnTime"/>
      <family val="0"/>
    </font>
    <font>
      <sz val="12"/>
      <color indexed="10"/>
      <name val=".VnTime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.VnTime"/>
      <family val="0"/>
    </font>
    <font>
      <sz val="13"/>
      <name val="Times New Roman"/>
      <family val="1"/>
    </font>
    <font>
      <sz val="12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.VnTime"/>
      <family val="2"/>
    </font>
    <font>
      <b/>
      <sz val="10"/>
      <name val=".VnTime"/>
      <family val="2"/>
    </font>
    <font>
      <b/>
      <sz val="14"/>
      <name val=".VnTime"/>
      <family val="0"/>
    </font>
    <font>
      <sz val="13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0" fillId="33" borderId="10" xfId="57" applyFont="1" applyFill="1" applyBorder="1" applyAlignment="1">
      <alignment horizontal="center" vertical="center" textRotation="90"/>
      <protection/>
    </xf>
    <xf numFmtId="0" fontId="11" fillId="34" borderId="10" xfId="57" applyFont="1" applyFill="1" applyBorder="1" applyAlignment="1">
      <alignment horizontal="center" vertical="center" textRotation="90"/>
      <protection/>
    </xf>
    <xf numFmtId="0" fontId="8" fillId="0" borderId="11" xfId="0" applyFont="1" applyBorder="1" applyAlignment="1">
      <alignment horizontal="center"/>
    </xf>
    <xf numFmtId="164" fontId="8" fillId="33" borderId="11" xfId="57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 horizontal="center"/>
    </xf>
    <xf numFmtId="164" fontId="8" fillId="33" borderId="11" xfId="57" applyNumberFormat="1" applyFont="1" applyFill="1" applyBorder="1" applyAlignment="1">
      <alignment horizontal="center"/>
      <protection/>
    </xf>
    <xf numFmtId="164" fontId="6" fillId="35" borderId="11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8" fillId="33" borderId="12" xfId="57" applyNumberFormat="1" applyFont="1" applyFill="1" applyBorder="1" applyAlignment="1">
      <alignment horizontal="center" wrapText="1"/>
      <protection/>
    </xf>
    <xf numFmtId="0" fontId="0" fillId="0" borderId="12" xfId="0" applyBorder="1" applyAlignment="1">
      <alignment horizontal="center"/>
    </xf>
    <xf numFmtId="164" fontId="8" fillId="33" borderId="12" xfId="57" applyNumberFormat="1" applyFont="1" applyFill="1" applyBorder="1" applyAlignment="1">
      <alignment horizontal="center"/>
      <protection/>
    </xf>
    <xf numFmtId="164" fontId="6" fillId="35" borderId="12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164" fontId="8" fillId="33" borderId="12" xfId="57" applyNumberFormat="1" applyFont="1" applyFill="1" applyBorder="1" applyAlignment="1">
      <alignment horizontal="center" vertical="center" wrapText="1"/>
      <protection/>
    </xf>
    <xf numFmtId="164" fontId="8" fillId="33" borderId="12" xfId="57" applyNumberFormat="1" applyFont="1" applyFill="1" applyBorder="1" applyAlignment="1">
      <alignment horizontal="center" vertical="center"/>
      <protection/>
    </xf>
    <xf numFmtId="164" fontId="9" fillId="33" borderId="12" xfId="57" applyNumberFormat="1" applyFont="1" applyFill="1" applyBorder="1" applyAlignment="1">
      <alignment horizontal="center"/>
      <protection/>
    </xf>
    <xf numFmtId="0" fontId="0" fillId="0" borderId="14" xfId="0" applyBorder="1" applyAlignment="1">
      <alignment horizontal="center"/>
    </xf>
    <xf numFmtId="164" fontId="6" fillId="35" borderId="14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164" fontId="8" fillId="33" borderId="14" xfId="57" applyNumberFormat="1" applyFont="1" applyFill="1" applyBorder="1" applyAlignment="1">
      <alignment horizontal="center" wrapText="1"/>
      <protection/>
    </xf>
    <xf numFmtId="0" fontId="7" fillId="0" borderId="16" xfId="57" applyFont="1" applyBorder="1" applyAlignment="1">
      <alignment horizontal="left" vertical="center"/>
      <protection/>
    </xf>
    <xf numFmtId="0" fontId="22" fillId="0" borderId="17" xfId="57" applyFont="1" applyBorder="1" applyAlignment="1">
      <alignment horizontal="left" vertical="center"/>
      <protection/>
    </xf>
    <xf numFmtId="0" fontId="22" fillId="0" borderId="13" xfId="57" applyFont="1" applyBorder="1" applyAlignment="1">
      <alignment horizontal="left" vertical="center"/>
      <protection/>
    </xf>
    <xf numFmtId="0" fontId="22" fillId="0" borderId="18" xfId="57" applyFont="1" applyBorder="1" applyAlignment="1">
      <alignment horizontal="left" vertical="center"/>
      <protection/>
    </xf>
    <xf numFmtId="0" fontId="7" fillId="0" borderId="13" xfId="57" applyFont="1" applyBorder="1" applyAlignment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22" fillId="0" borderId="13" xfId="57" applyFont="1" applyFill="1" applyBorder="1" applyAlignment="1">
      <alignment horizontal="left" vertical="center"/>
      <protection/>
    </xf>
    <xf numFmtId="0" fontId="7" fillId="0" borderId="19" xfId="57" applyFont="1" applyBorder="1" applyAlignment="1">
      <alignment horizontal="left" vertical="center"/>
      <protection/>
    </xf>
    <xf numFmtId="0" fontId="22" fillId="0" borderId="20" xfId="57" applyFont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164" fontId="8" fillId="33" borderId="14" xfId="57" applyNumberFormat="1" applyFont="1" applyFill="1" applyBorder="1" applyAlignment="1">
      <alignment horizontal="center"/>
      <protection/>
    </xf>
    <xf numFmtId="0" fontId="9" fillId="0" borderId="21" xfId="0" applyFont="1" applyBorder="1" applyAlignment="1">
      <alignment/>
    </xf>
    <xf numFmtId="164" fontId="9" fillId="33" borderId="14" xfId="57" applyNumberFormat="1" applyFont="1" applyFill="1" applyBorder="1" applyAlignment="1">
      <alignment horizont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9" fillId="0" borderId="22" xfId="57" applyFont="1" applyBorder="1" applyAlignment="1">
      <alignment horizontal="center" vertical="center" textRotation="90" wrapText="1"/>
      <protection/>
    </xf>
    <xf numFmtId="0" fontId="9" fillId="0" borderId="23" xfId="57" applyFont="1" applyBorder="1" applyAlignment="1">
      <alignment horizontal="center" vertical="center" textRotation="90" wrapText="1"/>
      <protection/>
    </xf>
    <xf numFmtId="0" fontId="12" fillId="0" borderId="22" xfId="57" applyFont="1" applyFill="1" applyBorder="1" applyAlignment="1">
      <alignment horizontal="center"/>
      <protection/>
    </xf>
    <xf numFmtId="0" fontId="12" fillId="0" borderId="23" xfId="57" applyFont="1" applyFill="1" applyBorder="1" applyAlignment="1">
      <alignment horizontal="center"/>
      <protection/>
    </xf>
    <xf numFmtId="0" fontId="2" fillId="35" borderId="24" xfId="0" applyFont="1" applyFill="1" applyBorder="1" applyAlignment="1">
      <alignment horizontal="center" vertical="center" textRotation="90"/>
    </xf>
    <xf numFmtId="0" fontId="2" fillId="35" borderId="25" xfId="0" applyFont="1" applyFill="1" applyBorder="1" applyAlignment="1">
      <alignment horizontal="center" vertical="center" textRotation="90"/>
    </xf>
    <xf numFmtId="0" fontId="2" fillId="35" borderId="26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22" xfId="57" applyFont="1" applyBorder="1" applyAlignment="1">
      <alignment horizontal="center" vertical="center" textRotation="90"/>
      <protection/>
    </xf>
    <xf numFmtId="0" fontId="9" fillId="0" borderId="23" xfId="57" applyFont="1" applyBorder="1" applyAlignment="1">
      <alignment horizontal="center" vertical="center" textRotation="90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0" xfId="57" applyFont="1" applyAlignment="1">
      <alignment horizontal="center"/>
      <protection/>
    </xf>
    <xf numFmtId="0" fontId="5" fillId="0" borderId="21" xfId="57" applyFont="1" applyBorder="1" applyAlignment="1">
      <alignment horizontal="center"/>
      <protection/>
    </xf>
    <xf numFmtId="0" fontId="13" fillId="0" borderId="22" xfId="57" applyFont="1" applyFill="1" applyBorder="1" applyAlignment="1">
      <alignment horizontal="center"/>
      <protection/>
    </xf>
    <xf numFmtId="0" fontId="13" fillId="0" borderId="23" xfId="57" applyFont="1" applyFill="1" applyBorder="1" applyAlignment="1">
      <alignment horizontal="center"/>
      <protection/>
    </xf>
    <xf numFmtId="0" fontId="2" fillId="0" borderId="24" xfId="0" applyFont="1" applyFill="1" applyBorder="1" applyAlignment="1">
      <alignment horizontal="center" vertical="center" textRotation="90"/>
    </xf>
    <xf numFmtId="0" fontId="2" fillId="0" borderId="25" xfId="0" applyFont="1" applyFill="1" applyBorder="1" applyAlignment="1">
      <alignment horizontal="center" vertical="center" textRotation="90"/>
    </xf>
    <xf numFmtId="0" fontId="2" fillId="0" borderId="26" xfId="0" applyFont="1" applyFill="1" applyBorder="1" applyAlignment="1">
      <alignment horizontal="center" vertical="center" textRotation="90"/>
    </xf>
    <xf numFmtId="0" fontId="7" fillId="0" borderId="24" xfId="57" applyFont="1" applyBorder="1" applyAlignment="1">
      <alignment horizontal="center" vertical="center"/>
      <protection/>
    </xf>
    <xf numFmtId="0" fontId="7" fillId="0" borderId="25" xfId="57" applyFont="1" applyBorder="1" applyAlignment="1">
      <alignment horizontal="center" vertical="center"/>
      <protection/>
    </xf>
    <xf numFmtId="0" fontId="7" fillId="0" borderId="26" xfId="57" applyFont="1" applyBorder="1" applyAlignment="1">
      <alignment horizontal="center" vertical="center"/>
      <protection/>
    </xf>
    <xf numFmtId="0" fontId="7" fillId="0" borderId="27" xfId="57" applyFont="1" applyBorder="1" applyAlignment="1">
      <alignment horizontal="center" vertical="center"/>
      <protection/>
    </xf>
    <xf numFmtId="0" fontId="7" fillId="0" borderId="28" xfId="57" applyFont="1" applyBorder="1" applyAlignment="1">
      <alignment horizontal="center" vertical="center"/>
      <protection/>
    </xf>
    <xf numFmtId="0" fontId="7" fillId="0" borderId="29" xfId="57" applyFont="1" applyBorder="1" applyAlignment="1">
      <alignment horizontal="center" vertical="center"/>
      <protection/>
    </xf>
    <xf numFmtId="0" fontId="7" fillId="0" borderId="30" xfId="57" applyFont="1" applyBorder="1" applyAlignment="1">
      <alignment horizontal="center" vertical="center"/>
      <protection/>
    </xf>
    <xf numFmtId="0" fontId="7" fillId="0" borderId="31" xfId="57" applyFont="1" applyBorder="1" applyAlignment="1">
      <alignment horizontal="center" vertical="center"/>
      <protection/>
    </xf>
    <xf numFmtId="0" fontId="7" fillId="0" borderId="32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 wrapText="1"/>
      <protection/>
    </xf>
    <xf numFmtId="0" fontId="4" fillId="0" borderId="33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zoomScalePageLayoutView="0" workbookViewId="0" topLeftCell="A1">
      <selection activeCell="P49" sqref="P49:Q49"/>
    </sheetView>
  </sheetViews>
  <sheetFormatPr defaultColWidth="9.140625" defaultRowHeight="12.75"/>
  <cols>
    <col min="1" max="1" width="4.57421875" style="0" customWidth="1"/>
    <col min="2" max="2" width="15.7109375" style="0" customWidth="1"/>
    <col min="3" max="3" width="8.421875" style="0" customWidth="1"/>
    <col min="4" max="5" width="5.7109375" style="0" hidden="1" customWidth="1"/>
    <col min="6" max="6" width="5.421875" style="0" customWidth="1"/>
    <col min="7" max="7" width="6.00390625" style="0" customWidth="1"/>
    <col min="8" max="9" width="6.140625" style="0" customWidth="1"/>
    <col min="10" max="10" width="6.00390625" style="0" customWidth="1"/>
    <col min="11" max="11" width="6.28125" style="0" customWidth="1"/>
    <col min="12" max="12" width="6.140625" style="0" customWidth="1"/>
    <col min="13" max="13" width="5.7109375" style="0" customWidth="1"/>
    <col min="14" max="14" width="6.00390625" style="0" customWidth="1"/>
    <col min="15" max="15" width="6.421875" style="0" customWidth="1"/>
    <col min="16" max="16" width="6.57421875" style="0" customWidth="1"/>
    <col min="17" max="17" width="6.140625" style="0" customWidth="1"/>
    <col min="18" max="18" width="6.28125" style="0" hidden="1" customWidth="1"/>
    <col min="19" max="19" width="6.421875" style="0" hidden="1" customWidth="1"/>
    <col min="20" max="20" width="6.57421875" style="0" customWidth="1"/>
    <col min="21" max="21" width="7.140625" style="0" customWidth="1"/>
    <col min="22" max="22" width="7.7109375" style="0" customWidth="1"/>
  </cols>
  <sheetData>
    <row r="1" spans="1:21" ht="18.7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2"/>
      <c r="K1" s="1"/>
      <c r="L1" s="2"/>
      <c r="M1" s="1"/>
      <c r="N1" s="2"/>
      <c r="O1" s="1"/>
      <c r="P1" s="2"/>
      <c r="Q1" s="1"/>
      <c r="R1" s="2"/>
      <c r="S1" s="1"/>
      <c r="T1" s="2"/>
      <c r="U1" s="3"/>
    </row>
    <row r="2" spans="1:21" ht="15.75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2"/>
      <c r="K2" s="1"/>
      <c r="L2" s="2"/>
      <c r="M2" s="1"/>
      <c r="N2" s="2"/>
      <c r="O2" s="1"/>
      <c r="P2" s="2"/>
      <c r="Q2" s="1"/>
      <c r="R2" s="2"/>
      <c r="S2" s="1"/>
      <c r="T2" s="2"/>
      <c r="U2" s="3"/>
    </row>
    <row r="3" spans="1:24" ht="20.25">
      <c r="A3" s="101" t="s">
        <v>35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</row>
    <row r="4" spans="1:24" ht="18.75">
      <c r="A4" s="102" t="s">
        <v>36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</row>
    <row r="5" spans="1:24" ht="31.5" customHeight="1">
      <c r="A5" s="108" t="s">
        <v>2</v>
      </c>
      <c r="B5" s="111" t="s">
        <v>3</v>
      </c>
      <c r="C5" s="112"/>
      <c r="D5" s="117" t="s">
        <v>29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92" t="s">
        <v>4</v>
      </c>
      <c r="U5" s="105" t="s">
        <v>5</v>
      </c>
      <c r="V5" s="95" t="s">
        <v>21</v>
      </c>
      <c r="W5" s="95" t="s">
        <v>20</v>
      </c>
      <c r="X5" s="79" t="s">
        <v>6</v>
      </c>
    </row>
    <row r="6" spans="1:24" ht="49.5" customHeight="1">
      <c r="A6" s="109"/>
      <c r="B6" s="113"/>
      <c r="C6" s="114"/>
      <c r="D6" s="88" t="s">
        <v>85</v>
      </c>
      <c r="E6" s="89"/>
      <c r="F6" s="88" t="s">
        <v>86</v>
      </c>
      <c r="G6" s="89"/>
      <c r="H6" s="88" t="s">
        <v>87</v>
      </c>
      <c r="I6" s="89"/>
      <c r="J6" s="88" t="s">
        <v>88</v>
      </c>
      <c r="K6" s="89"/>
      <c r="L6" s="88" t="s">
        <v>89</v>
      </c>
      <c r="M6" s="89"/>
      <c r="N6" s="88" t="s">
        <v>90</v>
      </c>
      <c r="O6" s="89"/>
      <c r="P6" s="97" t="s">
        <v>91</v>
      </c>
      <c r="Q6" s="98"/>
      <c r="R6" s="88"/>
      <c r="S6" s="89"/>
      <c r="T6" s="93"/>
      <c r="U6" s="106"/>
      <c r="V6" s="96"/>
      <c r="W6" s="96"/>
      <c r="X6" s="80"/>
    </row>
    <row r="7" spans="1:24" ht="27">
      <c r="A7" s="109"/>
      <c r="B7" s="113"/>
      <c r="C7" s="114"/>
      <c r="D7" s="4" t="s">
        <v>7</v>
      </c>
      <c r="E7" s="5" t="s">
        <v>8</v>
      </c>
      <c r="F7" s="4" t="s">
        <v>7</v>
      </c>
      <c r="G7" s="5" t="s">
        <v>8</v>
      </c>
      <c r="H7" s="4" t="s">
        <v>7</v>
      </c>
      <c r="I7" s="5" t="s">
        <v>8</v>
      </c>
      <c r="J7" s="4" t="s">
        <v>7</v>
      </c>
      <c r="K7" s="5" t="s">
        <v>8</v>
      </c>
      <c r="L7" s="4" t="s">
        <v>7</v>
      </c>
      <c r="M7" s="5" t="s">
        <v>8</v>
      </c>
      <c r="N7" s="4" t="s">
        <v>7</v>
      </c>
      <c r="O7" s="5" t="s">
        <v>8</v>
      </c>
      <c r="P7" s="4" t="s">
        <v>7</v>
      </c>
      <c r="Q7" s="5" t="s">
        <v>8</v>
      </c>
      <c r="R7" s="4" t="s">
        <v>7</v>
      </c>
      <c r="S7" s="5" t="s">
        <v>8</v>
      </c>
      <c r="T7" s="93"/>
      <c r="U7" s="106"/>
      <c r="V7" s="96"/>
      <c r="W7" s="96"/>
      <c r="X7" s="80"/>
    </row>
    <row r="8" spans="1:24" ht="12.75">
      <c r="A8" s="110"/>
      <c r="B8" s="115"/>
      <c r="C8" s="116"/>
      <c r="D8" s="90">
        <v>2</v>
      </c>
      <c r="E8" s="91"/>
      <c r="F8" s="90">
        <v>4</v>
      </c>
      <c r="G8" s="91"/>
      <c r="H8" s="90">
        <v>3</v>
      </c>
      <c r="I8" s="91"/>
      <c r="J8" s="90">
        <v>3</v>
      </c>
      <c r="K8" s="91"/>
      <c r="L8" s="103">
        <v>2</v>
      </c>
      <c r="M8" s="104"/>
      <c r="N8" s="103">
        <v>3</v>
      </c>
      <c r="O8" s="104"/>
      <c r="P8" s="103">
        <v>3</v>
      </c>
      <c r="Q8" s="104"/>
      <c r="R8" s="103">
        <v>2</v>
      </c>
      <c r="S8" s="104"/>
      <c r="T8" s="94"/>
      <c r="U8" s="107"/>
      <c r="V8" s="96"/>
      <c r="W8" s="96"/>
      <c r="X8" s="81"/>
    </row>
    <row r="9" spans="1:24" ht="18">
      <c r="A9" s="6">
        <v>1</v>
      </c>
      <c r="B9" s="64" t="s">
        <v>34</v>
      </c>
      <c r="C9" s="65" t="s">
        <v>9</v>
      </c>
      <c r="D9" s="7"/>
      <c r="E9" s="8" t="str">
        <f>IF(D9&gt;=9.5,"4.5",IF(D9&gt;=8.5,"4",IF(D9&gt;=8,"3.5",IF(D9&gt;=7,"3",IF(D9&gt;=6.5,"2.5",IF(D9&gt;=5.5,"2",IF(D9&gt;=5,"1.5",IF(D9&gt;=4,"1","0"))))))))</f>
        <v>0</v>
      </c>
      <c r="F9">
        <v>4.2</v>
      </c>
      <c r="G9" s="8" t="str">
        <f>IF(F9&gt;=9.5,"4.5",IF(F9&gt;=8.5,"4",IF(F9&gt;=8,"3.5",IF(F9&gt;=7,"3",IF(F9&gt;=6.5,"2.5",IF(F9&gt;=5.5,"2",IF(F9&gt;=5,"1.5",IF(F9&gt;=4,"1","0"))))))))</f>
        <v>1</v>
      </c>
      <c r="H9" s="9">
        <v>4.5</v>
      </c>
      <c r="I9" s="8" t="str">
        <f>IF(H9&gt;=9.5,"4.5",IF(H9&gt;=8.5,"4",IF(H9&gt;=8,"3.5",IF(H9&gt;=7,"3",IF(H9&gt;=6.5,"2.5",IF(H9&gt;=5.5,"2",IF(H9&gt;=5,"1.5",IF(H9&gt;=4,"1","0"))))))))</f>
        <v>1</v>
      </c>
      <c r="J9" s="34">
        <v>5</v>
      </c>
      <c r="K9" s="8" t="str">
        <f>IF(J9&gt;=9.5,"4.5",IF(J9&gt;=8.5,"4",IF(J9&gt;=8,"3.5",IF(J9&gt;=7,"3",IF(J9&gt;=6.5,"2.5",IF(J9&gt;=5.5,"2",IF(J9&gt;=5,"1.5",IF(J9&gt;=4,"1","0"))))))))</f>
        <v>1.5</v>
      </c>
      <c r="L9">
        <v>6.8</v>
      </c>
      <c r="M9" s="8" t="str">
        <f>IF(L9&gt;=9.5,"4.5",IF(L9&gt;=8.5,"4",IF(L9&gt;=8,"3.5",IF(L9&gt;=7,"3",IF(L9&gt;=6.5,"2.5",IF(L9&gt;=5.5,"2",IF(L9&gt;=5,"1.5",IF(L9&gt;=4,"1","0"))))))))</f>
        <v>2.5</v>
      </c>
      <c r="N9" s="9">
        <v>5.6</v>
      </c>
      <c r="O9" s="8" t="str">
        <f>IF(N9&gt;=9.5,"4.5",IF(N9&gt;=8.5,"4",IF(N9&gt;=8,"3.5",IF(N9&gt;=7,"3",IF(N9&gt;=6.5,"2.5",IF(N9&gt;=5.5,"2",IF(N9&gt;=5,"1.5",IF(N9&gt;=4,"1","0"))))))))</f>
        <v>2</v>
      </c>
      <c r="P9" s="9">
        <v>6.4</v>
      </c>
      <c r="Q9" s="8" t="str">
        <f>IF(P9&gt;=9.5,"4.5",IF(P9&gt;=8.5,"4",IF(P9&gt;=8,"3.5",IF(P9&gt;=7,"3",IF(P9&gt;=6.5,"2.5",IF(P9&gt;=5.5,"2",IF(P9&gt;=5,"1.5",IF(P9&gt;=4,"1","0"))))))))</f>
        <v>2</v>
      </c>
      <c r="R9" s="9"/>
      <c r="S9" s="8" t="str">
        <f>IF(R9&gt;=9.5,"4.5",IF(R9&gt;=8.5,"4",IF(R9&gt;=8,"3.5",IF(R9&gt;=7,"3",IF(R9&gt;=6.5,"2.5",IF(R9&gt;=5.5,"2",IF(R9&gt;=5,"1.5",IF(R9&gt;=4,"1","0"))))))))</f>
        <v>0</v>
      </c>
      <c r="T9" s="10">
        <f>(F9*4+H9*3+J9*3+L9*2+N9*2+P9*3)/18</f>
        <v>4.961111111111111</v>
      </c>
      <c r="U9" s="48">
        <f>(G9*4+I9*3+K9*3+M9*2+O9*3+Q9*3)/18</f>
        <v>1.5833333333333333</v>
      </c>
      <c r="V9" s="8" t="str">
        <f>IF(U9&gt;=3.6,"Xuất sắc",IF(U9&gt;=3.2,"Giỏi",IF(U9&gt;=2.5,"Khá",IF(U9&gt;=2,"TB",IF(U9&gt;=1,"yếu","kém")))))</f>
        <v>yếu</v>
      </c>
      <c r="W9" s="53" t="s">
        <v>22</v>
      </c>
      <c r="X9" s="53"/>
    </row>
    <row r="10" spans="1:24" ht="18">
      <c r="A10" s="11">
        <v>2</v>
      </c>
      <c r="B10" s="66" t="s">
        <v>37</v>
      </c>
      <c r="C10" s="67" t="s">
        <v>38</v>
      </c>
      <c r="D10" s="12"/>
      <c r="E10" s="13" t="str">
        <f aca="true" t="shared" si="0" ref="E10:E43">IF(D10&gt;=9.5,"4.5",IF(D10&gt;=8.5,"4",IF(D10&gt;=8,"3.5",IF(D10&gt;=7,"3",IF(D10&gt;=6.5,"2.5",IF(D10&gt;=5.5,"2",IF(D10&gt;=5,"1.5",IF(D10&gt;=4,"1","0"))))))))</f>
        <v>0</v>
      </c>
      <c r="F10">
        <v>4.7</v>
      </c>
      <c r="G10" s="13" t="str">
        <f aca="true" t="shared" si="1" ref="G10:G43">IF(F10&gt;=9.5,"4.5",IF(F10&gt;=8.5,"4",IF(F10&gt;=8,"3.5",IF(F10&gt;=7,"3",IF(F10&gt;=6.5,"2.5",IF(F10&gt;=5.5,"2",IF(F10&gt;=5,"1.5",IF(F10&gt;=4,"1","0"))))))))</f>
        <v>1</v>
      </c>
      <c r="H10" s="14">
        <v>4.6</v>
      </c>
      <c r="I10" s="13" t="str">
        <f aca="true" t="shared" si="2" ref="I10:I43">IF(H10&gt;=9.5,"4.5",IF(H10&gt;=8.5,"4",IF(H10&gt;=8,"3.5",IF(H10&gt;=7,"3",IF(H10&gt;=6.5,"2.5",IF(H10&gt;=5.5,"2",IF(H10&gt;=5,"1.5",IF(H10&gt;=4,"1","0"))))))))</f>
        <v>1</v>
      </c>
      <c r="J10" s="34">
        <v>6.5</v>
      </c>
      <c r="K10" s="13" t="str">
        <f aca="true" t="shared" si="3" ref="K10:K43">IF(J10&gt;=9.5,"4.5",IF(J10&gt;=8.5,"4",IF(J10&gt;=8,"3.5",IF(J10&gt;=7,"3",IF(J10&gt;=6.5,"2.5",IF(J10&gt;=5.5,"2",IF(J10&gt;=5,"1.5",IF(J10&gt;=4,"1","0"))))))))</f>
        <v>2.5</v>
      </c>
      <c r="L10">
        <v>5.5</v>
      </c>
      <c r="M10" s="13" t="str">
        <f aca="true" t="shared" si="4" ref="M10:M43">IF(L10&gt;=9.5,"4.5",IF(L10&gt;=8.5,"4",IF(L10&gt;=8,"3.5",IF(L10&gt;=7,"3",IF(L10&gt;=6.5,"2.5",IF(L10&gt;=5.5,"2",IF(L10&gt;=5,"1.5",IF(L10&gt;=4,"1","0"))))))))</f>
        <v>2</v>
      </c>
      <c r="N10" s="14">
        <v>6.1</v>
      </c>
      <c r="O10" s="13" t="str">
        <f aca="true" t="shared" si="5" ref="O10:O43">IF(N10&gt;=9.5,"4.5",IF(N10&gt;=8.5,"4",IF(N10&gt;=8,"3.5",IF(N10&gt;=7,"3",IF(N10&gt;=6.5,"2.5",IF(N10&gt;=5.5,"2",IF(N10&gt;=5,"1.5",IF(N10&gt;=4,"1","0"))))))))</f>
        <v>2</v>
      </c>
      <c r="P10" s="14">
        <v>6.2</v>
      </c>
      <c r="Q10" s="13" t="str">
        <f aca="true" t="shared" si="6" ref="Q10:Q43">IF(P10&gt;=9.5,"4.5",IF(P10&gt;=8.5,"4",IF(P10&gt;=8,"3.5",IF(P10&gt;=7,"3",IF(P10&gt;=6.5,"2.5",IF(P10&gt;=5.5,"2",IF(P10&gt;=5,"1.5",IF(P10&gt;=4,"1","0"))))))))</f>
        <v>2</v>
      </c>
      <c r="R10" s="14"/>
      <c r="S10" s="13" t="str">
        <f aca="true" t="shared" si="7" ref="S10:S43">IF(R10&gt;=9.5,"4.5",IF(R10&gt;=8.5,"4",IF(R10&gt;=8,"3.5",IF(R10&gt;=7,"3",IF(R10&gt;=6.5,"2.5",IF(R10&gt;=5.5,"2",IF(R10&gt;=5,"1.5",IF(R10&gt;=4,"1","0"))))))))</f>
        <v>0</v>
      </c>
      <c r="T10" s="15">
        <f aca="true" t="shared" si="8" ref="T10:T43">(F10*4+H10*3+J10*3+L10*2+N10*2+P10*3)/18</f>
        <v>5.216666666666667</v>
      </c>
      <c r="U10" s="49">
        <f aca="true" t="shared" si="9" ref="U10:U43">(G10*4+I10*3+K10*3+M10*2+O10*3+Q10*3)/18</f>
        <v>1.6944444444444444</v>
      </c>
      <c r="V10" s="13" t="str">
        <f aca="true" t="shared" si="10" ref="V10:V43">IF(U10&gt;=3.6,"Xuất sắc",IF(U10&gt;=3.2,"Giỏi",IF(U10&gt;=2.5,"Khá",IF(U10&gt;=2,"TB",IF(U10&gt;=1,"yếu","kém")))))</f>
        <v>yếu</v>
      </c>
      <c r="W10" s="51" t="s">
        <v>16</v>
      </c>
      <c r="X10" s="51"/>
    </row>
    <row r="11" spans="1:24" ht="18">
      <c r="A11" s="6">
        <v>3</v>
      </c>
      <c r="B11" s="66" t="s">
        <v>39</v>
      </c>
      <c r="C11" s="67" t="s">
        <v>40</v>
      </c>
      <c r="D11" s="12"/>
      <c r="E11" s="13" t="str">
        <f t="shared" si="0"/>
        <v>0</v>
      </c>
      <c r="F11">
        <v>4.2</v>
      </c>
      <c r="G11" s="13" t="str">
        <f t="shared" si="1"/>
        <v>1</v>
      </c>
      <c r="H11" s="14">
        <v>5</v>
      </c>
      <c r="I11" s="13" t="str">
        <f t="shared" si="2"/>
        <v>1.5</v>
      </c>
      <c r="J11" s="34">
        <v>5.300000000000001</v>
      </c>
      <c r="K11" s="13" t="str">
        <f t="shared" si="3"/>
        <v>1.5</v>
      </c>
      <c r="L11">
        <v>4.9</v>
      </c>
      <c r="M11" s="13" t="str">
        <f t="shared" si="4"/>
        <v>1</v>
      </c>
      <c r="N11" s="14">
        <v>5.6</v>
      </c>
      <c r="O11" s="13" t="str">
        <f t="shared" si="5"/>
        <v>2</v>
      </c>
      <c r="P11" s="14">
        <v>4.5</v>
      </c>
      <c r="Q11" s="13" t="str">
        <f t="shared" si="6"/>
        <v>1</v>
      </c>
      <c r="R11" s="14"/>
      <c r="S11" s="13" t="str">
        <f t="shared" si="7"/>
        <v>0</v>
      </c>
      <c r="T11" s="15">
        <f t="shared" si="8"/>
        <v>4.566666666666666</v>
      </c>
      <c r="U11" s="49">
        <f t="shared" si="9"/>
        <v>1.3333333333333333</v>
      </c>
      <c r="V11" s="13" t="str">
        <f t="shared" si="10"/>
        <v>yếu</v>
      </c>
      <c r="W11" s="51" t="s">
        <v>16</v>
      </c>
      <c r="X11" s="51"/>
    </row>
    <row r="12" spans="1:24" ht="18">
      <c r="A12" s="11">
        <v>4</v>
      </c>
      <c r="B12" s="68" t="s">
        <v>41</v>
      </c>
      <c r="C12" s="67" t="s">
        <v>30</v>
      </c>
      <c r="D12" s="12"/>
      <c r="E12" s="13" t="str">
        <f t="shared" si="0"/>
        <v>0</v>
      </c>
      <c r="F12">
        <v>6.1</v>
      </c>
      <c r="G12" s="13" t="str">
        <f t="shared" si="1"/>
        <v>2</v>
      </c>
      <c r="H12" s="14">
        <v>5.7</v>
      </c>
      <c r="I12" s="13" t="str">
        <f t="shared" si="2"/>
        <v>2</v>
      </c>
      <c r="J12" s="34">
        <v>6.4</v>
      </c>
      <c r="K12" s="13" t="str">
        <f t="shared" si="3"/>
        <v>2</v>
      </c>
      <c r="L12">
        <v>1.7000000000000002</v>
      </c>
      <c r="M12" s="13" t="str">
        <f t="shared" si="4"/>
        <v>0</v>
      </c>
      <c r="N12" s="14">
        <v>6.1</v>
      </c>
      <c r="O12" s="13" t="str">
        <f t="shared" si="5"/>
        <v>2</v>
      </c>
      <c r="P12" s="14">
        <v>2.75</v>
      </c>
      <c r="Q12" s="13" t="str">
        <f t="shared" si="6"/>
        <v>0</v>
      </c>
      <c r="R12" s="14"/>
      <c r="S12" s="13" t="str">
        <f t="shared" si="7"/>
        <v>0</v>
      </c>
      <c r="T12" s="15">
        <f t="shared" si="8"/>
        <v>4.697222222222223</v>
      </c>
      <c r="U12" s="49">
        <f t="shared" si="9"/>
        <v>1.4444444444444444</v>
      </c>
      <c r="V12" s="13" t="str">
        <f t="shared" si="10"/>
        <v>yếu</v>
      </c>
      <c r="W12" s="51" t="s">
        <v>92</v>
      </c>
      <c r="X12" s="51"/>
    </row>
    <row r="13" spans="1:24" ht="18">
      <c r="A13" s="6">
        <v>5</v>
      </c>
      <c r="B13" s="68" t="s">
        <v>42</v>
      </c>
      <c r="C13" s="67" t="s">
        <v>43</v>
      </c>
      <c r="D13" s="12"/>
      <c r="E13" s="13" t="str">
        <f t="shared" si="0"/>
        <v>0</v>
      </c>
      <c r="F13">
        <v>0.5</v>
      </c>
      <c r="G13" s="13" t="str">
        <f t="shared" si="1"/>
        <v>0</v>
      </c>
      <c r="H13" s="14">
        <v>1.7</v>
      </c>
      <c r="I13" s="13" t="str">
        <f t="shared" si="2"/>
        <v>0</v>
      </c>
      <c r="J13" s="34">
        <v>5</v>
      </c>
      <c r="K13" s="13" t="str">
        <f t="shared" si="3"/>
        <v>1.5</v>
      </c>
      <c r="L13">
        <v>1.7000000000000002</v>
      </c>
      <c r="M13" s="13" t="str">
        <f t="shared" si="4"/>
        <v>0</v>
      </c>
      <c r="N13" s="14">
        <v>6.6</v>
      </c>
      <c r="O13" s="13" t="str">
        <f t="shared" si="5"/>
        <v>2.5</v>
      </c>
      <c r="P13" s="14">
        <v>6.3</v>
      </c>
      <c r="Q13" s="13" t="str">
        <f t="shared" si="6"/>
        <v>2</v>
      </c>
      <c r="R13" s="14"/>
      <c r="S13" s="13" t="str">
        <f t="shared" si="7"/>
        <v>0</v>
      </c>
      <c r="T13" s="15">
        <f t="shared" si="8"/>
        <v>3.2</v>
      </c>
      <c r="U13" s="49">
        <f t="shared" si="9"/>
        <v>1</v>
      </c>
      <c r="V13" s="13" t="str">
        <f t="shared" si="10"/>
        <v>yếu</v>
      </c>
      <c r="W13" s="51" t="s">
        <v>93</v>
      </c>
      <c r="X13" s="51"/>
    </row>
    <row r="14" spans="1:24" ht="18">
      <c r="A14" s="11">
        <v>6</v>
      </c>
      <c r="B14" s="66" t="s">
        <v>44</v>
      </c>
      <c r="C14" s="67" t="s">
        <v>43</v>
      </c>
      <c r="D14" s="12"/>
      <c r="E14" s="13" t="str">
        <f t="shared" si="0"/>
        <v>0</v>
      </c>
      <c r="F14">
        <v>4</v>
      </c>
      <c r="G14" s="13" t="str">
        <f t="shared" si="1"/>
        <v>1</v>
      </c>
      <c r="H14" s="14">
        <v>4.9</v>
      </c>
      <c r="I14" s="13" t="str">
        <f t="shared" si="2"/>
        <v>1</v>
      </c>
      <c r="J14" s="34">
        <v>4.2</v>
      </c>
      <c r="K14" s="13" t="str">
        <f t="shared" si="3"/>
        <v>1</v>
      </c>
      <c r="L14">
        <v>7.5</v>
      </c>
      <c r="M14" s="13" t="str">
        <f t="shared" si="4"/>
        <v>3</v>
      </c>
      <c r="N14" s="14">
        <v>6.4</v>
      </c>
      <c r="O14" s="13" t="str">
        <f t="shared" si="5"/>
        <v>2</v>
      </c>
      <c r="P14" s="14">
        <v>6.25</v>
      </c>
      <c r="Q14" s="13" t="str">
        <f t="shared" si="6"/>
        <v>2</v>
      </c>
      <c r="R14" s="14"/>
      <c r="S14" s="13" t="str">
        <f t="shared" si="7"/>
        <v>0</v>
      </c>
      <c r="T14" s="15">
        <f t="shared" si="8"/>
        <v>4.991666666666667</v>
      </c>
      <c r="U14" s="49">
        <f t="shared" si="9"/>
        <v>1.5555555555555556</v>
      </c>
      <c r="V14" s="13" t="str">
        <f t="shared" si="10"/>
        <v>yếu</v>
      </c>
      <c r="W14" s="51" t="s">
        <v>22</v>
      </c>
      <c r="X14" s="51"/>
    </row>
    <row r="15" spans="1:24" ht="18">
      <c r="A15" s="6">
        <v>7</v>
      </c>
      <c r="B15" s="68" t="s">
        <v>45</v>
      </c>
      <c r="C15" s="67" t="s">
        <v>46</v>
      </c>
      <c r="D15" s="12"/>
      <c r="E15" s="13" t="str">
        <f t="shared" si="0"/>
        <v>0</v>
      </c>
      <c r="F15">
        <v>7.9</v>
      </c>
      <c r="G15" s="13" t="str">
        <f t="shared" si="1"/>
        <v>3</v>
      </c>
      <c r="H15" s="14">
        <v>6.6</v>
      </c>
      <c r="I15" s="13" t="str">
        <f t="shared" si="2"/>
        <v>2.5</v>
      </c>
      <c r="J15" s="34">
        <v>8</v>
      </c>
      <c r="K15" s="13" t="str">
        <f t="shared" si="3"/>
        <v>3.5</v>
      </c>
      <c r="L15">
        <v>8.3</v>
      </c>
      <c r="M15" s="13" t="str">
        <f t="shared" si="4"/>
        <v>3.5</v>
      </c>
      <c r="N15" s="14">
        <v>8</v>
      </c>
      <c r="O15" s="13" t="str">
        <f t="shared" si="5"/>
        <v>3.5</v>
      </c>
      <c r="P15" s="14">
        <v>6.75</v>
      </c>
      <c r="Q15" s="13" t="str">
        <f t="shared" si="6"/>
        <v>2.5</v>
      </c>
      <c r="R15" s="14"/>
      <c r="S15" s="13" t="str">
        <f t="shared" si="7"/>
        <v>0</v>
      </c>
      <c r="T15" s="15">
        <f t="shared" si="8"/>
        <v>7.125</v>
      </c>
      <c r="U15" s="49">
        <f t="shared" si="9"/>
        <v>3.0555555555555554</v>
      </c>
      <c r="V15" s="13" t="str">
        <f t="shared" si="10"/>
        <v>Khá</v>
      </c>
      <c r="W15" s="51" t="s">
        <v>94</v>
      </c>
      <c r="X15" s="51"/>
    </row>
    <row r="16" spans="1:24" ht="18">
      <c r="A16" s="11">
        <v>8</v>
      </c>
      <c r="B16" s="68" t="s">
        <v>11</v>
      </c>
      <c r="C16" s="67" t="s">
        <v>47</v>
      </c>
      <c r="D16" s="12"/>
      <c r="E16" s="13" t="str">
        <f t="shared" si="0"/>
        <v>0</v>
      </c>
      <c r="F16">
        <v>4.7</v>
      </c>
      <c r="G16" s="13" t="str">
        <f t="shared" si="1"/>
        <v>1</v>
      </c>
      <c r="H16" s="14">
        <v>4.9</v>
      </c>
      <c r="I16" s="13" t="str">
        <f t="shared" si="2"/>
        <v>1</v>
      </c>
      <c r="J16" s="34">
        <v>5</v>
      </c>
      <c r="K16" s="13" t="str">
        <f t="shared" si="3"/>
        <v>1.5</v>
      </c>
      <c r="L16">
        <v>5.4</v>
      </c>
      <c r="M16" s="13" t="str">
        <f t="shared" si="4"/>
        <v>1.5</v>
      </c>
      <c r="N16" s="14">
        <v>6.9</v>
      </c>
      <c r="O16" s="13" t="str">
        <f t="shared" si="5"/>
        <v>2.5</v>
      </c>
      <c r="P16" s="14">
        <v>6.4</v>
      </c>
      <c r="Q16" s="13" t="str">
        <f t="shared" si="6"/>
        <v>2</v>
      </c>
      <c r="R16" s="14"/>
      <c r="S16" s="13" t="str">
        <f t="shared" si="7"/>
        <v>0</v>
      </c>
      <c r="T16" s="15">
        <f t="shared" si="8"/>
        <v>5.127777777777777</v>
      </c>
      <c r="U16" s="49">
        <f t="shared" si="9"/>
        <v>1.5555555555555556</v>
      </c>
      <c r="V16" s="13" t="str">
        <f t="shared" si="10"/>
        <v>yếu</v>
      </c>
      <c r="W16" s="51" t="s">
        <v>22</v>
      </c>
      <c r="X16" s="51"/>
    </row>
    <row r="17" spans="1:24" ht="18">
      <c r="A17" s="6">
        <v>9</v>
      </c>
      <c r="B17" s="68" t="s">
        <v>48</v>
      </c>
      <c r="C17" s="67" t="s">
        <v>49</v>
      </c>
      <c r="D17" s="12"/>
      <c r="E17" s="13" t="str">
        <f t="shared" si="0"/>
        <v>0</v>
      </c>
      <c r="F17">
        <v>6.9</v>
      </c>
      <c r="G17" s="13" t="str">
        <f t="shared" si="1"/>
        <v>2.5</v>
      </c>
      <c r="H17" s="14">
        <v>7.1</v>
      </c>
      <c r="I17" s="13" t="str">
        <f t="shared" si="2"/>
        <v>3</v>
      </c>
      <c r="J17" s="34">
        <v>8.3</v>
      </c>
      <c r="K17" s="13" t="str">
        <f t="shared" si="3"/>
        <v>3.5</v>
      </c>
      <c r="L17">
        <v>8.5</v>
      </c>
      <c r="M17" s="13" t="str">
        <f t="shared" si="4"/>
        <v>4</v>
      </c>
      <c r="N17" s="14">
        <v>7.4</v>
      </c>
      <c r="O17" s="13" t="str">
        <f t="shared" si="5"/>
        <v>3</v>
      </c>
      <c r="P17" s="14">
        <v>7.3</v>
      </c>
      <c r="Q17" s="13" t="str">
        <f t="shared" si="6"/>
        <v>3</v>
      </c>
      <c r="R17" s="14"/>
      <c r="S17" s="13" t="str">
        <f t="shared" si="7"/>
        <v>0</v>
      </c>
      <c r="T17" s="15">
        <f t="shared" si="8"/>
        <v>7.083333333333333</v>
      </c>
      <c r="U17" s="49">
        <f t="shared" si="9"/>
        <v>3.0833333333333335</v>
      </c>
      <c r="V17" s="13" t="str">
        <f t="shared" si="10"/>
        <v>Khá</v>
      </c>
      <c r="W17" s="51" t="s">
        <v>94</v>
      </c>
      <c r="X17" s="51"/>
    </row>
    <row r="18" spans="1:24" ht="18">
      <c r="A18" s="11">
        <v>10</v>
      </c>
      <c r="B18" s="68" t="s">
        <v>50</v>
      </c>
      <c r="C18" s="67" t="s">
        <v>51</v>
      </c>
      <c r="D18" s="12"/>
      <c r="E18" s="13" t="str">
        <f t="shared" si="0"/>
        <v>0</v>
      </c>
      <c r="F18">
        <v>7.9</v>
      </c>
      <c r="G18" s="13" t="str">
        <f t="shared" si="1"/>
        <v>3</v>
      </c>
      <c r="H18" s="14">
        <v>5.8</v>
      </c>
      <c r="I18" s="13" t="str">
        <f t="shared" si="2"/>
        <v>2</v>
      </c>
      <c r="J18" s="34">
        <v>7.699999999999999</v>
      </c>
      <c r="K18" s="13" t="str">
        <f t="shared" si="3"/>
        <v>3</v>
      </c>
      <c r="L18">
        <v>6.4</v>
      </c>
      <c r="M18" s="13" t="str">
        <f t="shared" si="4"/>
        <v>2</v>
      </c>
      <c r="N18" s="14">
        <v>6.9</v>
      </c>
      <c r="O18" s="13" t="str">
        <f t="shared" si="5"/>
        <v>2.5</v>
      </c>
      <c r="P18" s="14">
        <v>7.55</v>
      </c>
      <c r="Q18" s="13" t="str">
        <f t="shared" si="6"/>
        <v>3</v>
      </c>
      <c r="R18" s="14"/>
      <c r="S18" s="13" t="str">
        <f t="shared" si="7"/>
        <v>0</v>
      </c>
      <c r="T18" s="15">
        <f t="shared" si="8"/>
        <v>6.741666666666666</v>
      </c>
      <c r="U18" s="49">
        <f t="shared" si="9"/>
        <v>2.638888888888889</v>
      </c>
      <c r="V18" s="13" t="str">
        <f t="shared" si="10"/>
        <v>Khá</v>
      </c>
      <c r="W18" s="51" t="s">
        <v>22</v>
      </c>
      <c r="X18" s="51"/>
    </row>
    <row r="19" spans="1:24" ht="18">
      <c r="A19" s="6">
        <v>11</v>
      </c>
      <c r="B19" s="66" t="s">
        <v>52</v>
      </c>
      <c r="C19" s="67" t="s">
        <v>53</v>
      </c>
      <c r="D19" s="12"/>
      <c r="E19" s="13" t="str">
        <f t="shared" si="0"/>
        <v>0</v>
      </c>
      <c r="F19">
        <v>4.3</v>
      </c>
      <c r="G19" s="13" t="str">
        <f t="shared" si="1"/>
        <v>1</v>
      </c>
      <c r="H19" s="14">
        <v>4.2</v>
      </c>
      <c r="I19" s="13" t="str">
        <f t="shared" si="2"/>
        <v>1</v>
      </c>
      <c r="J19" s="34">
        <v>6.3</v>
      </c>
      <c r="K19" s="13" t="str">
        <f t="shared" si="3"/>
        <v>2</v>
      </c>
      <c r="L19">
        <v>7.6</v>
      </c>
      <c r="M19" s="13" t="str">
        <f t="shared" si="4"/>
        <v>3</v>
      </c>
      <c r="N19" s="14">
        <v>6.8</v>
      </c>
      <c r="O19" s="13" t="str">
        <f t="shared" si="5"/>
        <v>2.5</v>
      </c>
      <c r="P19" s="14">
        <v>7.25</v>
      </c>
      <c r="Q19" s="13" t="str">
        <f t="shared" si="6"/>
        <v>3</v>
      </c>
      <c r="R19" s="14"/>
      <c r="S19" s="13" t="str">
        <f t="shared" si="7"/>
        <v>0</v>
      </c>
      <c r="T19" s="15">
        <f t="shared" si="8"/>
        <v>5.513888888888889</v>
      </c>
      <c r="U19" s="49">
        <f t="shared" si="9"/>
        <v>1.9722222222222223</v>
      </c>
      <c r="V19" s="13" t="str">
        <f t="shared" si="10"/>
        <v>yếu</v>
      </c>
      <c r="W19" s="51" t="s">
        <v>22</v>
      </c>
      <c r="X19" s="51"/>
    </row>
    <row r="20" spans="1:24" ht="18">
      <c r="A20" s="11">
        <v>12</v>
      </c>
      <c r="B20" s="68" t="s">
        <v>31</v>
      </c>
      <c r="C20" s="67" t="s">
        <v>53</v>
      </c>
      <c r="D20" s="12"/>
      <c r="E20" s="13" t="str">
        <f t="shared" si="0"/>
        <v>0</v>
      </c>
      <c r="F20">
        <v>5.3</v>
      </c>
      <c r="G20" s="13" t="str">
        <f t="shared" si="1"/>
        <v>1.5</v>
      </c>
      <c r="H20" s="14">
        <v>6</v>
      </c>
      <c r="I20" s="13" t="str">
        <f t="shared" si="2"/>
        <v>2</v>
      </c>
      <c r="J20" s="34">
        <v>5.1</v>
      </c>
      <c r="K20" s="13" t="str">
        <f t="shared" si="3"/>
        <v>1.5</v>
      </c>
      <c r="L20">
        <v>6.6</v>
      </c>
      <c r="M20" s="13" t="str">
        <f t="shared" si="4"/>
        <v>2.5</v>
      </c>
      <c r="N20" s="14">
        <v>6.7</v>
      </c>
      <c r="O20" s="13" t="str">
        <f t="shared" si="5"/>
        <v>2.5</v>
      </c>
      <c r="P20" s="14">
        <v>5.15</v>
      </c>
      <c r="Q20" s="13" t="str">
        <f t="shared" si="6"/>
        <v>1.5</v>
      </c>
      <c r="R20" s="14"/>
      <c r="S20" s="13" t="str">
        <f t="shared" si="7"/>
        <v>0</v>
      </c>
      <c r="T20" s="15">
        <f t="shared" si="8"/>
        <v>5.36388888888889</v>
      </c>
      <c r="U20" s="49">
        <f t="shared" si="9"/>
        <v>1.8611111111111112</v>
      </c>
      <c r="V20" s="13" t="str">
        <f t="shared" si="10"/>
        <v>yếu</v>
      </c>
      <c r="W20" s="51" t="s">
        <v>16</v>
      </c>
      <c r="X20" s="51"/>
    </row>
    <row r="21" spans="1:24" ht="18">
      <c r="A21" s="6">
        <v>13</v>
      </c>
      <c r="B21" s="68" t="s">
        <v>54</v>
      </c>
      <c r="C21" s="67" t="s">
        <v>53</v>
      </c>
      <c r="D21" s="12"/>
      <c r="E21" s="13" t="str">
        <f t="shared" si="0"/>
        <v>0</v>
      </c>
      <c r="F21">
        <v>6.5</v>
      </c>
      <c r="G21" s="13" t="str">
        <f t="shared" si="1"/>
        <v>2.5</v>
      </c>
      <c r="H21" s="14">
        <v>7.8</v>
      </c>
      <c r="I21" s="13" t="str">
        <f t="shared" si="2"/>
        <v>3</v>
      </c>
      <c r="J21" s="34">
        <v>8</v>
      </c>
      <c r="K21" s="13" t="str">
        <f t="shared" si="3"/>
        <v>3.5</v>
      </c>
      <c r="L21">
        <v>7.5</v>
      </c>
      <c r="M21" s="13" t="str">
        <f t="shared" si="4"/>
        <v>3</v>
      </c>
      <c r="N21" s="14">
        <v>7.5</v>
      </c>
      <c r="O21" s="13" t="str">
        <f t="shared" si="5"/>
        <v>3</v>
      </c>
      <c r="P21" s="14">
        <v>7.25</v>
      </c>
      <c r="Q21" s="13" t="str">
        <f t="shared" si="6"/>
        <v>3</v>
      </c>
      <c r="R21" s="14"/>
      <c r="S21" s="13" t="str">
        <f t="shared" si="7"/>
        <v>0</v>
      </c>
      <c r="T21" s="15">
        <f t="shared" si="8"/>
        <v>6.952777777777778</v>
      </c>
      <c r="U21" s="49">
        <f t="shared" si="9"/>
        <v>2.9722222222222223</v>
      </c>
      <c r="V21" s="13" t="str">
        <f t="shared" si="10"/>
        <v>Khá</v>
      </c>
      <c r="W21" s="51" t="s">
        <v>94</v>
      </c>
      <c r="X21" s="51"/>
    </row>
    <row r="22" spans="1:24" ht="18">
      <c r="A22" s="11">
        <v>14</v>
      </c>
      <c r="B22" s="66" t="s">
        <v>55</v>
      </c>
      <c r="C22" s="67" t="s">
        <v>56</v>
      </c>
      <c r="D22" s="12"/>
      <c r="E22" s="13" t="str">
        <f t="shared" si="0"/>
        <v>0</v>
      </c>
      <c r="F22">
        <v>5.199999999999999</v>
      </c>
      <c r="G22" s="13" t="str">
        <f t="shared" si="1"/>
        <v>1.5</v>
      </c>
      <c r="H22" s="14">
        <v>5.8</v>
      </c>
      <c r="I22" s="13" t="str">
        <f t="shared" si="2"/>
        <v>2</v>
      </c>
      <c r="J22" s="34">
        <v>6</v>
      </c>
      <c r="K22" s="13" t="str">
        <f t="shared" si="3"/>
        <v>2</v>
      </c>
      <c r="L22">
        <v>4.6</v>
      </c>
      <c r="M22" s="13" t="str">
        <f t="shared" si="4"/>
        <v>1</v>
      </c>
      <c r="N22" s="14">
        <v>6.7</v>
      </c>
      <c r="O22" s="13" t="str">
        <f t="shared" si="5"/>
        <v>2.5</v>
      </c>
      <c r="P22" s="14">
        <v>6</v>
      </c>
      <c r="Q22" s="13" t="str">
        <f t="shared" si="6"/>
        <v>2</v>
      </c>
      <c r="R22" s="14"/>
      <c r="S22" s="13" t="str">
        <f t="shared" si="7"/>
        <v>0</v>
      </c>
      <c r="T22" s="15">
        <f t="shared" si="8"/>
        <v>5.377777777777777</v>
      </c>
      <c r="U22" s="49">
        <f t="shared" si="9"/>
        <v>1.8611111111111112</v>
      </c>
      <c r="V22" s="13" t="str">
        <f t="shared" si="10"/>
        <v>yếu</v>
      </c>
      <c r="W22" s="51" t="s">
        <v>17</v>
      </c>
      <c r="X22" s="51"/>
    </row>
    <row r="23" spans="1:24" ht="18">
      <c r="A23" s="6">
        <v>15</v>
      </c>
      <c r="B23" s="68" t="s">
        <v>57</v>
      </c>
      <c r="C23" s="67" t="s">
        <v>10</v>
      </c>
      <c r="D23" s="12"/>
      <c r="E23" s="13" t="str">
        <f t="shared" si="0"/>
        <v>0</v>
      </c>
      <c r="F23">
        <v>6.800000000000001</v>
      </c>
      <c r="G23" s="13" t="str">
        <f t="shared" si="1"/>
        <v>2.5</v>
      </c>
      <c r="H23" s="14">
        <v>6.3</v>
      </c>
      <c r="I23" s="13" t="str">
        <f t="shared" si="2"/>
        <v>2</v>
      </c>
      <c r="J23" s="34">
        <v>6.2</v>
      </c>
      <c r="K23" s="13" t="str">
        <f t="shared" si="3"/>
        <v>2</v>
      </c>
      <c r="L23">
        <v>6.5</v>
      </c>
      <c r="M23" s="13" t="str">
        <f t="shared" si="4"/>
        <v>2.5</v>
      </c>
      <c r="N23" s="14">
        <v>6.8</v>
      </c>
      <c r="O23" s="13" t="str">
        <f t="shared" si="5"/>
        <v>2.5</v>
      </c>
      <c r="P23" s="14">
        <v>6.8</v>
      </c>
      <c r="Q23" s="13" t="str">
        <f t="shared" si="6"/>
        <v>2.5</v>
      </c>
      <c r="R23" s="14"/>
      <c r="S23" s="13" t="str">
        <f t="shared" si="7"/>
        <v>0</v>
      </c>
      <c r="T23" s="15">
        <f t="shared" si="8"/>
        <v>6.205555555555555</v>
      </c>
      <c r="U23" s="49">
        <f t="shared" si="9"/>
        <v>2.3333333333333335</v>
      </c>
      <c r="V23" s="13" t="str">
        <f t="shared" si="10"/>
        <v>TB</v>
      </c>
      <c r="W23" s="51" t="s">
        <v>22</v>
      </c>
      <c r="X23" s="51"/>
    </row>
    <row r="24" spans="1:24" ht="18">
      <c r="A24" s="11">
        <v>16</v>
      </c>
      <c r="B24" s="66" t="s">
        <v>58</v>
      </c>
      <c r="C24" s="67" t="s">
        <v>32</v>
      </c>
      <c r="D24" s="12"/>
      <c r="E24" s="13" t="str">
        <f t="shared" si="0"/>
        <v>0</v>
      </c>
      <c r="F24">
        <v>6.1</v>
      </c>
      <c r="G24" s="13" t="str">
        <f t="shared" si="1"/>
        <v>2</v>
      </c>
      <c r="H24" s="14">
        <v>6.5</v>
      </c>
      <c r="I24" s="13" t="str">
        <f t="shared" si="2"/>
        <v>2.5</v>
      </c>
      <c r="J24" s="34">
        <v>4</v>
      </c>
      <c r="K24" s="13" t="str">
        <f t="shared" si="3"/>
        <v>1</v>
      </c>
      <c r="L24">
        <v>6.1</v>
      </c>
      <c r="M24" s="13" t="str">
        <f t="shared" si="4"/>
        <v>2</v>
      </c>
      <c r="N24" s="14">
        <v>6.9</v>
      </c>
      <c r="O24" s="13" t="str">
        <f t="shared" si="5"/>
        <v>2.5</v>
      </c>
      <c r="P24" s="14">
        <v>6.7</v>
      </c>
      <c r="Q24" s="13" t="str">
        <f t="shared" si="6"/>
        <v>2.5</v>
      </c>
      <c r="R24" s="14"/>
      <c r="S24" s="13" t="str">
        <f t="shared" si="7"/>
        <v>0</v>
      </c>
      <c r="T24" s="15">
        <f t="shared" si="8"/>
        <v>5.666666666666667</v>
      </c>
      <c r="U24" s="49">
        <f t="shared" si="9"/>
        <v>2.0833333333333335</v>
      </c>
      <c r="V24" s="13" t="str">
        <f t="shared" si="10"/>
        <v>TB</v>
      </c>
      <c r="W24" s="51" t="s">
        <v>22</v>
      </c>
      <c r="X24" s="51"/>
    </row>
    <row r="25" spans="1:24" ht="18">
      <c r="A25" s="6">
        <v>17</v>
      </c>
      <c r="B25" s="69" t="s">
        <v>59</v>
      </c>
      <c r="C25" s="70" t="s">
        <v>60</v>
      </c>
      <c r="D25" s="12"/>
      <c r="E25" s="13" t="str">
        <f t="shared" si="0"/>
        <v>0</v>
      </c>
      <c r="F25">
        <v>6.9</v>
      </c>
      <c r="G25" s="13" t="str">
        <f t="shared" si="1"/>
        <v>2.5</v>
      </c>
      <c r="H25" s="14">
        <v>7.2</v>
      </c>
      <c r="I25" s="13" t="str">
        <f t="shared" si="2"/>
        <v>3</v>
      </c>
      <c r="J25" s="34">
        <v>8</v>
      </c>
      <c r="K25" s="13" t="str">
        <f t="shared" si="3"/>
        <v>3.5</v>
      </c>
      <c r="L25">
        <v>6.300000000000001</v>
      </c>
      <c r="M25" s="13" t="str">
        <f t="shared" si="4"/>
        <v>2</v>
      </c>
      <c r="N25" s="14">
        <v>7</v>
      </c>
      <c r="O25" s="13" t="str">
        <f t="shared" si="5"/>
        <v>3</v>
      </c>
      <c r="P25" s="14">
        <v>6.1</v>
      </c>
      <c r="Q25" s="13" t="str">
        <f t="shared" si="6"/>
        <v>2</v>
      </c>
      <c r="R25" s="14"/>
      <c r="S25" s="13" t="str">
        <f t="shared" si="7"/>
        <v>0</v>
      </c>
      <c r="T25" s="15">
        <f t="shared" si="8"/>
        <v>6.561111111111112</v>
      </c>
      <c r="U25" s="49">
        <f t="shared" si="9"/>
        <v>2.6944444444444446</v>
      </c>
      <c r="V25" s="13" t="str">
        <f t="shared" si="10"/>
        <v>Khá</v>
      </c>
      <c r="W25" s="51" t="s">
        <v>22</v>
      </c>
      <c r="X25" s="51"/>
    </row>
    <row r="26" spans="1:24" ht="18">
      <c r="A26" s="11">
        <v>18</v>
      </c>
      <c r="B26" s="68" t="s">
        <v>11</v>
      </c>
      <c r="C26" s="67" t="s">
        <v>61</v>
      </c>
      <c r="D26" s="12"/>
      <c r="E26" s="13" t="str">
        <f t="shared" si="0"/>
        <v>0</v>
      </c>
      <c r="F26">
        <v>6.8</v>
      </c>
      <c r="G26" s="13" t="str">
        <f t="shared" si="1"/>
        <v>2.5</v>
      </c>
      <c r="H26" s="14">
        <v>7.8</v>
      </c>
      <c r="I26" s="13" t="str">
        <f t="shared" si="2"/>
        <v>3</v>
      </c>
      <c r="J26" s="34">
        <v>8</v>
      </c>
      <c r="K26" s="13" t="str">
        <f t="shared" si="3"/>
        <v>3.5</v>
      </c>
      <c r="L26">
        <v>7.2</v>
      </c>
      <c r="M26" s="13" t="str">
        <f t="shared" si="4"/>
        <v>3</v>
      </c>
      <c r="N26" s="14">
        <v>7.2</v>
      </c>
      <c r="O26" s="13" t="str">
        <f t="shared" si="5"/>
        <v>3</v>
      </c>
      <c r="P26" s="14">
        <v>5.95</v>
      </c>
      <c r="Q26" s="13" t="str">
        <f t="shared" si="6"/>
        <v>2</v>
      </c>
      <c r="R26" s="14"/>
      <c r="S26" s="13" t="str">
        <f t="shared" si="7"/>
        <v>0</v>
      </c>
      <c r="T26" s="15">
        <f t="shared" si="8"/>
        <v>6.736111111111111</v>
      </c>
      <c r="U26" s="49">
        <f t="shared" si="9"/>
        <v>2.8055555555555554</v>
      </c>
      <c r="V26" s="13" t="str">
        <f t="shared" si="10"/>
        <v>Khá</v>
      </c>
      <c r="W26" s="51" t="s">
        <v>22</v>
      </c>
      <c r="X26" s="51"/>
    </row>
    <row r="27" spans="1:24" ht="18">
      <c r="A27" s="6">
        <v>19</v>
      </c>
      <c r="B27" s="68" t="s">
        <v>37</v>
      </c>
      <c r="C27" s="67" t="s">
        <v>62</v>
      </c>
      <c r="D27" s="12"/>
      <c r="E27" s="13" t="str">
        <f t="shared" si="0"/>
        <v>0</v>
      </c>
      <c r="F27">
        <v>4.9</v>
      </c>
      <c r="G27" s="13" t="str">
        <f t="shared" si="1"/>
        <v>1</v>
      </c>
      <c r="H27" s="14">
        <v>6.1</v>
      </c>
      <c r="I27" s="13" t="str">
        <f t="shared" si="2"/>
        <v>2</v>
      </c>
      <c r="J27" s="34">
        <v>5.1</v>
      </c>
      <c r="K27" s="13" t="str">
        <f t="shared" si="3"/>
        <v>1.5</v>
      </c>
      <c r="L27">
        <v>7.300000000000001</v>
      </c>
      <c r="M27" s="13" t="str">
        <f t="shared" si="4"/>
        <v>3</v>
      </c>
      <c r="N27" s="14">
        <v>5.4</v>
      </c>
      <c r="O27" s="13" t="str">
        <f t="shared" si="5"/>
        <v>1.5</v>
      </c>
      <c r="P27" s="14">
        <v>6.8</v>
      </c>
      <c r="Q27" s="13" t="str">
        <f t="shared" si="6"/>
        <v>2.5</v>
      </c>
      <c r="R27" s="14"/>
      <c r="S27" s="13" t="str">
        <f t="shared" si="7"/>
        <v>0</v>
      </c>
      <c r="T27" s="15">
        <f t="shared" si="8"/>
        <v>5.5</v>
      </c>
      <c r="U27" s="49">
        <f t="shared" si="9"/>
        <v>1.8055555555555556</v>
      </c>
      <c r="V27" s="13" t="str">
        <f t="shared" si="10"/>
        <v>yếu</v>
      </c>
      <c r="W27" s="51" t="s">
        <v>22</v>
      </c>
      <c r="X27" s="51"/>
    </row>
    <row r="28" spans="1:24" ht="18">
      <c r="A28" s="11">
        <v>20</v>
      </c>
      <c r="B28" s="68" t="s">
        <v>11</v>
      </c>
      <c r="C28" s="67" t="s">
        <v>63</v>
      </c>
      <c r="D28" s="12"/>
      <c r="E28" s="13" t="str">
        <f t="shared" si="0"/>
        <v>0</v>
      </c>
      <c r="F28">
        <v>4.5</v>
      </c>
      <c r="G28" s="13" t="str">
        <f t="shared" si="1"/>
        <v>1</v>
      </c>
      <c r="H28" s="14">
        <v>4.9</v>
      </c>
      <c r="I28" s="13" t="str">
        <f t="shared" si="2"/>
        <v>1</v>
      </c>
      <c r="J28" s="34">
        <v>6.4</v>
      </c>
      <c r="K28" s="13" t="str">
        <f t="shared" si="3"/>
        <v>2</v>
      </c>
      <c r="L28">
        <v>6.2</v>
      </c>
      <c r="M28" s="13" t="str">
        <f t="shared" si="4"/>
        <v>2</v>
      </c>
      <c r="N28" s="14">
        <v>5.9</v>
      </c>
      <c r="O28" s="13" t="str">
        <f t="shared" si="5"/>
        <v>2</v>
      </c>
      <c r="P28" s="14">
        <v>6.8</v>
      </c>
      <c r="Q28" s="13" t="str">
        <f t="shared" si="6"/>
        <v>2.5</v>
      </c>
      <c r="R28" s="14"/>
      <c r="S28" s="13" t="str">
        <f t="shared" si="7"/>
        <v>0</v>
      </c>
      <c r="T28" s="15">
        <f t="shared" si="8"/>
        <v>5.361111111111111</v>
      </c>
      <c r="U28" s="49">
        <f t="shared" si="9"/>
        <v>1.6944444444444444</v>
      </c>
      <c r="V28" s="13" t="str">
        <f t="shared" si="10"/>
        <v>yếu</v>
      </c>
      <c r="W28" s="51" t="s">
        <v>22</v>
      </c>
      <c r="X28" s="51"/>
    </row>
    <row r="29" spans="1:24" ht="18">
      <c r="A29" s="6">
        <v>21</v>
      </c>
      <c r="B29" s="66" t="s">
        <v>64</v>
      </c>
      <c r="C29" s="67" t="s">
        <v>65</v>
      </c>
      <c r="D29" s="12"/>
      <c r="E29" s="13" t="str">
        <f t="shared" si="0"/>
        <v>0</v>
      </c>
      <c r="F29">
        <v>6.4</v>
      </c>
      <c r="G29" s="13" t="str">
        <f t="shared" si="1"/>
        <v>2</v>
      </c>
      <c r="H29" s="14">
        <v>5.6</v>
      </c>
      <c r="I29" s="13" t="str">
        <f t="shared" si="2"/>
        <v>2</v>
      </c>
      <c r="J29" s="34">
        <v>5.1</v>
      </c>
      <c r="K29" s="13" t="str">
        <f t="shared" si="3"/>
        <v>1.5</v>
      </c>
      <c r="L29">
        <v>6.6</v>
      </c>
      <c r="M29" s="13" t="str">
        <f t="shared" si="4"/>
        <v>2.5</v>
      </c>
      <c r="N29" s="14">
        <v>7.3</v>
      </c>
      <c r="O29" s="13" t="str">
        <f t="shared" si="5"/>
        <v>3</v>
      </c>
      <c r="P29" s="14">
        <v>6.5</v>
      </c>
      <c r="Q29" s="13" t="str">
        <f t="shared" si="6"/>
        <v>2.5</v>
      </c>
      <c r="R29" s="14"/>
      <c r="S29" s="13" t="str">
        <f t="shared" si="7"/>
        <v>0</v>
      </c>
      <c r="T29" s="15">
        <f t="shared" si="8"/>
        <v>5.833333333333332</v>
      </c>
      <c r="U29" s="49">
        <f t="shared" si="9"/>
        <v>2.2222222222222223</v>
      </c>
      <c r="V29" s="13" t="str">
        <f t="shared" si="10"/>
        <v>TB</v>
      </c>
      <c r="W29" s="51" t="s">
        <v>22</v>
      </c>
      <c r="X29" s="51"/>
    </row>
    <row r="30" spans="1:24" ht="18">
      <c r="A30" s="11">
        <v>22</v>
      </c>
      <c r="B30" s="68" t="s">
        <v>11</v>
      </c>
      <c r="C30" s="67" t="s">
        <v>66</v>
      </c>
      <c r="D30" s="12"/>
      <c r="E30" s="13" t="str">
        <f t="shared" si="0"/>
        <v>0</v>
      </c>
      <c r="F30">
        <v>5.3</v>
      </c>
      <c r="G30" s="13" t="str">
        <f t="shared" si="1"/>
        <v>1.5</v>
      </c>
      <c r="H30" s="14">
        <v>5.8</v>
      </c>
      <c r="I30" s="13" t="str">
        <f t="shared" si="2"/>
        <v>2</v>
      </c>
      <c r="J30" s="34">
        <v>5.2</v>
      </c>
      <c r="K30" s="13" t="str">
        <f t="shared" si="3"/>
        <v>1.5</v>
      </c>
      <c r="L30">
        <v>5.9</v>
      </c>
      <c r="M30" s="13" t="str">
        <f t="shared" si="4"/>
        <v>2</v>
      </c>
      <c r="N30" s="14">
        <v>6.3</v>
      </c>
      <c r="O30" s="13" t="str">
        <f t="shared" si="5"/>
        <v>2</v>
      </c>
      <c r="P30" s="14">
        <v>5.8</v>
      </c>
      <c r="Q30" s="13" t="str">
        <f t="shared" si="6"/>
        <v>2</v>
      </c>
      <c r="R30" s="14"/>
      <c r="S30" s="13" t="str">
        <f t="shared" si="7"/>
        <v>0</v>
      </c>
      <c r="T30" s="15">
        <f t="shared" si="8"/>
        <v>5.333333333333333</v>
      </c>
      <c r="U30" s="49">
        <f t="shared" si="9"/>
        <v>1.8055555555555556</v>
      </c>
      <c r="V30" s="13" t="str">
        <f t="shared" si="10"/>
        <v>yếu</v>
      </c>
      <c r="W30" s="51" t="s">
        <v>22</v>
      </c>
      <c r="X30" s="51"/>
    </row>
    <row r="31" spans="1:24" ht="18">
      <c r="A31" s="6">
        <v>23</v>
      </c>
      <c r="B31" s="66" t="s">
        <v>11</v>
      </c>
      <c r="C31" s="67" t="s">
        <v>67</v>
      </c>
      <c r="D31" s="12"/>
      <c r="E31" s="13" t="str">
        <f t="shared" si="0"/>
        <v>0</v>
      </c>
      <c r="F31">
        <v>4.1</v>
      </c>
      <c r="G31" s="13" t="str">
        <f t="shared" si="1"/>
        <v>1</v>
      </c>
      <c r="H31" s="14">
        <v>4.9</v>
      </c>
      <c r="I31" s="13" t="str">
        <f t="shared" si="2"/>
        <v>1</v>
      </c>
      <c r="J31" s="34">
        <v>5.2</v>
      </c>
      <c r="K31" s="13" t="str">
        <f t="shared" si="3"/>
        <v>1.5</v>
      </c>
      <c r="L31">
        <v>5.5</v>
      </c>
      <c r="M31" s="13" t="str">
        <f t="shared" si="4"/>
        <v>2</v>
      </c>
      <c r="N31" s="14">
        <v>5.9</v>
      </c>
      <c r="O31" s="13" t="str">
        <f t="shared" si="5"/>
        <v>2</v>
      </c>
      <c r="P31" s="14">
        <v>3.8</v>
      </c>
      <c r="Q31" s="13" t="str">
        <f t="shared" si="6"/>
        <v>0</v>
      </c>
      <c r="R31" s="16"/>
      <c r="S31" s="13" t="str">
        <f t="shared" si="7"/>
        <v>0</v>
      </c>
      <c r="T31" s="15">
        <f t="shared" si="8"/>
        <v>4.4944444444444445</v>
      </c>
      <c r="U31" s="49">
        <f t="shared" si="9"/>
        <v>1.1944444444444444</v>
      </c>
      <c r="V31" s="13" t="str">
        <f t="shared" si="10"/>
        <v>yếu</v>
      </c>
      <c r="W31" s="51" t="s">
        <v>16</v>
      </c>
      <c r="X31" s="51"/>
    </row>
    <row r="32" spans="1:24" ht="18">
      <c r="A32" s="11">
        <v>24</v>
      </c>
      <c r="B32" s="68" t="s">
        <v>68</v>
      </c>
      <c r="C32" s="67" t="s">
        <v>67</v>
      </c>
      <c r="D32" s="12"/>
      <c r="E32" s="13" t="str">
        <f t="shared" si="0"/>
        <v>0</v>
      </c>
      <c r="F32">
        <v>5.4</v>
      </c>
      <c r="G32" s="13" t="str">
        <f t="shared" si="1"/>
        <v>1.5</v>
      </c>
      <c r="H32" s="14">
        <v>2.8</v>
      </c>
      <c r="I32" s="13" t="str">
        <f t="shared" si="2"/>
        <v>0</v>
      </c>
      <c r="J32" s="34">
        <v>2.6</v>
      </c>
      <c r="K32" s="13" t="str">
        <f t="shared" si="3"/>
        <v>0</v>
      </c>
      <c r="L32">
        <v>2.6000000000000005</v>
      </c>
      <c r="M32" s="13" t="str">
        <f t="shared" si="4"/>
        <v>0</v>
      </c>
      <c r="N32" s="14">
        <v>6.3</v>
      </c>
      <c r="O32" s="13" t="str">
        <f t="shared" si="5"/>
        <v>2</v>
      </c>
      <c r="P32" s="14">
        <v>3.85</v>
      </c>
      <c r="Q32" s="13" t="str">
        <f t="shared" si="6"/>
        <v>0</v>
      </c>
      <c r="R32" s="14"/>
      <c r="S32" s="13" t="str">
        <f t="shared" si="7"/>
        <v>0</v>
      </c>
      <c r="T32" s="15">
        <f t="shared" si="8"/>
        <v>3.730555555555556</v>
      </c>
      <c r="U32" s="49">
        <f t="shared" si="9"/>
        <v>0.6666666666666666</v>
      </c>
      <c r="V32" s="13" t="str">
        <f t="shared" si="10"/>
        <v>kém</v>
      </c>
      <c r="W32" s="51" t="s">
        <v>93</v>
      </c>
      <c r="X32" s="51"/>
    </row>
    <row r="33" spans="1:24" ht="18">
      <c r="A33" s="6">
        <v>25</v>
      </c>
      <c r="B33" s="71" t="s">
        <v>69</v>
      </c>
      <c r="C33" s="70" t="s">
        <v>67</v>
      </c>
      <c r="D33" s="12"/>
      <c r="E33" s="13" t="str">
        <f t="shared" si="0"/>
        <v>0</v>
      </c>
      <c r="F33">
        <v>5</v>
      </c>
      <c r="G33" s="13" t="str">
        <f t="shared" si="1"/>
        <v>1.5</v>
      </c>
      <c r="H33" s="14">
        <v>6.2</v>
      </c>
      <c r="I33" s="13" t="str">
        <f t="shared" si="2"/>
        <v>2</v>
      </c>
      <c r="J33" s="34">
        <v>6</v>
      </c>
      <c r="K33" s="13" t="str">
        <f t="shared" si="3"/>
        <v>2</v>
      </c>
      <c r="L33">
        <v>6.7</v>
      </c>
      <c r="M33" s="13" t="str">
        <f t="shared" si="4"/>
        <v>2.5</v>
      </c>
      <c r="N33" s="14">
        <v>6.9</v>
      </c>
      <c r="O33" s="13" t="str">
        <f t="shared" si="5"/>
        <v>2.5</v>
      </c>
      <c r="P33" s="14">
        <v>5.85</v>
      </c>
      <c r="Q33" s="13" t="str">
        <f t="shared" si="6"/>
        <v>2</v>
      </c>
      <c r="R33" s="14"/>
      <c r="S33" s="13" t="str">
        <f t="shared" si="7"/>
        <v>0</v>
      </c>
      <c r="T33" s="15">
        <f t="shared" si="8"/>
        <v>5.6305555555555555</v>
      </c>
      <c r="U33" s="49">
        <f t="shared" si="9"/>
        <v>2.0277777777777777</v>
      </c>
      <c r="V33" s="13" t="str">
        <f t="shared" si="10"/>
        <v>TB</v>
      </c>
      <c r="W33" s="51" t="s">
        <v>16</v>
      </c>
      <c r="X33" s="51"/>
    </row>
    <row r="34" spans="1:24" ht="18">
      <c r="A34" s="11">
        <v>26</v>
      </c>
      <c r="B34" s="71" t="s">
        <v>70</v>
      </c>
      <c r="C34" s="70" t="s">
        <v>67</v>
      </c>
      <c r="D34" s="12"/>
      <c r="E34" s="13" t="str">
        <f t="shared" si="0"/>
        <v>0</v>
      </c>
      <c r="F34">
        <v>5.1</v>
      </c>
      <c r="G34" s="13" t="str">
        <f t="shared" si="1"/>
        <v>1.5</v>
      </c>
      <c r="H34" s="14">
        <v>5.4</v>
      </c>
      <c r="I34" s="13" t="str">
        <f t="shared" si="2"/>
        <v>1.5</v>
      </c>
      <c r="J34" s="34">
        <v>5</v>
      </c>
      <c r="K34" s="13" t="str">
        <f t="shared" si="3"/>
        <v>1.5</v>
      </c>
      <c r="L34">
        <v>5.5</v>
      </c>
      <c r="M34" s="13" t="str">
        <f t="shared" si="4"/>
        <v>2</v>
      </c>
      <c r="N34" s="14">
        <v>6.3</v>
      </c>
      <c r="O34" s="13" t="str">
        <f t="shared" si="5"/>
        <v>2</v>
      </c>
      <c r="P34" s="14">
        <v>6.05</v>
      </c>
      <c r="Q34" s="13" t="str">
        <f t="shared" si="6"/>
        <v>2</v>
      </c>
      <c r="R34" s="14"/>
      <c r="S34" s="13" t="str">
        <f t="shared" si="7"/>
        <v>0</v>
      </c>
      <c r="T34" s="15">
        <f t="shared" si="8"/>
        <v>5.186111111111111</v>
      </c>
      <c r="U34" s="49">
        <f t="shared" si="9"/>
        <v>1.7222222222222223</v>
      </c>
      <c r="V34" s="13" t="str">
        <f t="shared" si="10"/>
        <v>yếu</v>
      </c>
      <c r="W34" s="51" t="s">
        <v>16</v>
      </c>
      <c r="X34" s="51"/>
    </row>
    <row r="35" spans="1:24" ht="18">
      <c r="A35" s="6">
        <v>27</v>
      </c>
      <c r="B35" s="71" t="s">
        <v>71</v>
      </c>
      <c r="C35" s="70" t="s">
        <v>72</v>
      </c>
      <c r="D35" s="17"/>
      <c r="E35" s="13" t="str">
        <f t="shared" si="0"/>
        <v>0</v>
      </c>
      <c r="F35">
        <v>4</v>
      </c>
      <c r="G35" s="13" t="str">
        <f t="shared" si="1"/>
        <v>1</v>
      </c>
      <c r="H35" s="18">
        <v>4.9</v>
      </c>
      <c r="I35" s="13" t="str">
        <f t="shared" si="2"/>
        <v>1</v>
      </c>
      <c r="J35" s="34">
        <v>4.4</v>
      </c>
      <c r="K35" s="13" t="str">
        <f t="shared" si="3"/>
        <v>1</v>
      </c>
      <c r="L35">
        <v>7.4</v>
      </c>
      <c r="M35" s="13" t="str">
        <f t="shared" si="4"/>
        <v>3</v>
      </c>
      <c r="N35" s="18">
        <v>5.6</v>
      </c>
      <c r="O35" s="13" t="str">
        <f t="shared" si="5"/>
        <v>2</v>
      </c>
      <c r="P35" s="18">
        <v>3.85</v>
      </c>
      <c r="Q35" s="13" t="str">
        <f t="shared" si="6"/>
        <v>0</v>
      </c>
      <c r="R35" s="14"/>
      <c r="S35" s="13" t="str">
        <f t="shared" si="7"/>
        <v>0</v>
      </c>
      <c r="T35" s="15">
        <f t="shared" si="8"/>
        <v>4.525</v>
      </c>
      <c r="U35" s="49">
        <f t="shared" si="9"/>
        <v>1.2222222222222223</v>
      </c>
      <c r="V35" s="13" t="str">
        <f t="shared" si="10"/>
        <v>yếu</v>
      </c>
      <c r="W35" s="51" t="s">
        <v>16</v>
      </c>
      <c r="X35" s="51"/>
    </row>
    <row r="36" spans="1:24" ht="18">
      <c r="A36" s="11">
        <v>28</v>
      </c>
      <c r="B36" s="66" t="s">
        <v>52</v>
      </c>
      <c r="C36" s="67" t="s">
        <v>73</v>
      </c>
      <c r="D36" s="12"/>
      <c r="E36" s="13" t="str">
        <f t="shared" si="0"/>
        <v>0</v>
      </c>
      <c r="F36">
        <v>0.2</v>
      </c>
      <c r="G36" s="13" t="str">
        <f t="shared" si="1"/>
        <v>0</v>
      </c>
      <c r="H36" s="14">
        <v>4.5</v>
      </c>
      <c r="I36" s="13" t="str">
        <f t="shared" si="2"/>
        <v>1</v>
      </c>
      <c r="J36" s="34">
        <v>4.700000000000001</v>
      </c>
      <c r="K36" s="13" t="str">
        <f t="shared" si="3"/>
        <v>1</v>
      </c>
      <c r="L36">
        <v>1.5</v>
      </c>
      <c r="M36" s="13" t="str">
        <f t="shared" si="4"/>
        <v>0</v>
      </c>
      <c r="N36" s="14">
        <v>0</v>
      </c>
      <c r="O36" s="13" t="str">
        <f t="shared" si="5"/>
        <v>0</v>
      </c>
      <c r="P36" s="19">
        <v>0</v>
      </c>
      <c r="Q36" s="13" t="str">
        <f t="shared" si="6"/>
        <v>0</v>
      </c>
      <c r="R36" s="18"/>
      <c r="S36" s="13" t="str">
        <f t="shared" si="7"/>
        <v>0</v>
      </c>
      <c r="T36" s="15">
        <f t="shared" si="8"/>
        <v>1.7444444444444447</v>
      </c>
      <c r="U36" s="49">
        <f t="shared" si="9"/>
        <v>0.3333333333333333</v>
      </c>
      <c r="V36" s="13" t="str">
        <f t="shared" si="10"/>
        <v>kém</v>
      </c>
      <c r="W36" s="51" t="s">
        <v>93</v>
      </c>
      <c r="X36" s="51"/>
    </row>
    <row r="37" spans="1:24" ht="18">
      <c r="A37" s="6">
        <v>29</v>
      </c>
      <c r="B37" s="68" t="s">
        <v>11</v>
      </c>
      <c r="C37" s="67" t="s">
        <v>74</v>
      </c>
      <c r="D37" s="12"/>
      <c r="E37" s="13" t="str">
        <f t="shared" si="0"/>
        <v>0</v>
      </c>
      <c r="F37">
        <v>5.5</v>
      </c>
      <c r="G37" s="13" t="str">
        <f t="shared" si="1"/>
        <v>2</v>
      </c>
      <c r="H37" s="14">
        <v>6.3</v>
      </c>
      <c r="I37" s="13" t="str">
        <f t="shared" si="2"/>
        <v>2</v>
      </c>
      <c r="J37" s="34">
        <v>4.6000000000000005</v>
      </c>
      <c r="K37" s="13" t="str">
        <f t="shared" si="3"/>
        <v>1</v>
      </c>
      <c r="L37">
        <v>6.1</v>
      </c>
      <c r="M37" s="13" t="str">
        <f t="shared" si="4"/>
        <v>2</v>
      </c>
      <c r="N37" s="14">
        <v>5.6</v>
      </c>
      <c r="O37" s="13" t="str">
        <f t="shared" si="5"/>
        <v>2</v>
      </c>
      <c r="P37" s="19">
        <v>6.5</v>
      </c>
      <c r="Q37" s="13" t="str">
        <f t="shared" si="6"/>
        <v>2.5</v>
      </c>
      <c r="R37" s="19"/>
      <c r="S37" s="13" t="str">
        <f t="shared" si="7"/>
        <v>0</v>
      </c>
      <c r="T37" s="15">
        <f t="shared" si="8"/>
        <v>5.4222222222222225</v>
      </c>
      <c r="U37" s="49">
        <f t="shared" si="9"/>
        <v>1.9166666666666667</v>
      </c>
      <c r="V37" s="13" t="str">
        <f t="shared" si="10"/>
        <v>yếu</v>
      </c>
      <c r="W37" s="51" t="s">
        <v>22</v>
      </c>
      <c r="X37" s="51"/>
    </row>
    <row r="38" spans="1:24" ht="18">
      <c r="A38" s="11">
        <v>30</v>
      </c>
      <c r="B38" s="68" t="s">
        <v>33</v>
      </c>
      <c r="C38" s="67" t="s">
        <v>75</v>
      </c>
      <c r="D38" s="12"/>
      <c r="E38" s="13" t="str">
        <f t="shared" si="0"/>
        <v>0</v>
      </c>
      <c r="F38">
        <v>4.2</v>
      </c>
      <c r="G38" s="13" t="str">
        <f t="shared" si="1"/>
        <v>1</v>
      </c>
      <c r="H38" s="14">
        <v>6</v>
      </c>
      <c r="I38" s="13" t="str">
        <f t="shared" si="2"/>
        <v>2</v>
      </c>
      <c r="J38" s="34">
        <v>5.300000000000001</v>
      </c>
      <c r="K38" s="13" t="str">
        <f t="shared" si="3"/>
        <v>1.5</v>
      </c>
      <c r="L38">
        <v>7</v>
      </c>
      <c r="M38" s="13" t="str">
        <f t="shared" si="4"/>
        <v>3</v>
      </c>
      <c r="N38" s="14">
        <v>5.5</v>
      </c>
      <c r="O38" s="13" t="str">
        <f t="shared" si="5"/>
        <v>2</v>
      </c>
      <c r="P38" s="19">
        <v>6.05</v>
      </c>
      <c r="Q38" s="13" t="str">
        <f t="shared" si="6"/>
        <v>2</v>
      </c>
      <c r="R38" s="19"/>
      <c r="S38" s="13" t="str">
        <f t="shared" si="7"/>
        <v>0</v>
      </c>
      <c r="T38" s="15">
        <f t="shared" si="8"/>
        <v>5.213888888888889</v>
      </c>
      <c r="U38" s="49">
        <f t="shared" si="9"/>
        <v>1.8055555555555556</v>
      </c>
      <c r="V38" s="13" t="str">
        <f t="shared" si="10"/>
        <v>yếu</v>
      </c>
      <c r="W38" s="51" t="s">
        <v>17</v>
      </c>
      <c r="X38" s="51"/>
    </row>
    <row r="39" spans="1:24" ht="18">
      <c r="A39" s="6">
        <v>31</v>
      </c>
      <c r="B39" s="68" t="s">
        <v>76</v>
      </c>
      <c r="C39" s="67" t="s">
        <v>77</v>
      </c>
      <c r="D39" s="12"/>
      <c r="E39" s="13" t="str">
        <f t="shared" si="0"/>
        <v>0</v>
      </c>
      <c r="F39">
        <v>3.5999999999999996</v>
      </c>
      <c r="G39" s="13" t="str">
        <f t="shared" si="1"/>
        <v>0</v>
      </c>
      <c r="H39" s="14">
        <v>4.7</v>
      </c>
      <c r="I39" s="13" t="str">
        <f t="shared" si="2"/>
        <v>1</v>
      </c>
      <c r="J39" s="34">
        <v>4.7</v>
      </c>
      <c r="K39" s="13" t="str">
        <f t="shared" si="3"/>
        <v>1</v>
      </c>
      <c r="L39">
        <v>5</v>
      </c>
      <c r="M39" s="13" t="str">
        <f t="shared" si="4"/>
        <v>1.5</v>
      </c>
      <c r="N39" s="14">
        <v>5.8</v>
      </c>
      <c r="O39" s="13" t="str">
        <f t="shared" si="5"/>
        <v>2</v>
      </c>
      <c r="P39" s="19">
        <v>4.35</v>
      </c>
      <c r="Q39" s="13" t="str">
        <f t="shared" si="6"/>
        <v>1</v>
      </c>
      <c r="R39" s="19"/>
      <c r="S39" s="13" t="str">
        <f t="shared" si="7"/>
        <v>0</v>
      </c>
      <c r="T39" s="15">
        <f t="shared" si="8"/>
        <v>4.291666666666667</v>
      </c>
      <c r="U39" s="49">
        <f t="shared" si="9"/>
        <v>1</v>
      </c>
      <c r="V39" s="13" t="str">
        <f t="shared" si="10"/>
        <v>yếu</v>
      </c>
      <c r="W39" s="51" t="s">
        <v>22</v>
      </c>
      <c r="X39" s="51"/>
    </row>
    <row r="40" spans="1:24" ht="18">
      <c r="A40" s="11">
        <v>32</v>
      </c>
      <c r="B40" s="66" t="s">
        <v>39</v>
      </c>
      <c r="C40" s="67" t="s">
        <v>78</v>
      </c>
      <c r="D40" s="12"/>
      <c r="E40" s="13" t="str">
        <f t="shared" si="0"/>
        <v>0</v>
      </c>
      <c r="F40">
        <v>6.4</v>
      </c>
      <c r="G40" s="13" t="str">
        <f t="shared" si="1"/>
        <v>2</v>
      </c>
      <c r="H40" s="14">
        <v>6.7</v>
      </c>
      <c r="I40" s="13" t="str">
        <f t="shared" si="2"/>
        <v>2.5</v>
      </c>
      <c r="J40" s="34">
        <v>7.7</v>
      </c>
      <c r="K40" s="13" t="str">
        <f t="shared" si="3"/>
        <v>3</v>
      </c>
      <c r="L40">
        <v>7.9</v>
      </c>
      <c r="M40" s="13" t="str">
        <f t="shared" si="4"/>
        <v>3</v>
      </c>
      <c r="N40" s="14">
        <v>6.6</v>
      </c>
      <c r="O40" s="13" t="str">
        <f t="shared" si="5"/>
        <v>2.5</v>
      </c>
      <c r="P40" s="19">
        <v>8</v>
      </c>
      <c r="Q40" s="13" t="str">
        <f t="shared" si="6"/>
        <v>3.5</v>
      </c>
      <c r="R40" s="19"/>
      <c r="S40" s="13" t="str">
        <f t="shared" si="7"/>
        <v>0</v>
      </c>
      <c r="T40" s="15">
        <f t="shared" si="8"/>
        <v>6.7666666666666675</v>
      </c>
      <c r="U40" s="49">
        <f t="shared" si="9"/>
        <v>2.6944444444444446</v>
      </c>
      <c r="V40" s="13" t="str">
        <f t="shared" si="10"/>
        <v>Khá</v>
      </c>
      <c r="W40" s="51" t="s">
        <v>22</v>
      </c>
      <c r="X40" s="51"/>
    </row>
    <row r="41" spans="1:24" ht="18">
      <c r="A41" s="6">
        <v>33</v>
      </c>
      <c r="B41" s="66" t="s">
        <v>79</v>
      </c>
      <c r="C41" s="67" t="s">
        <v>80</v>
      </c>
      <c r="D41" s="12"/>
      <c r="E41" s="13" t="str">
        <f t="shared" si="0"/>
        <v>0</v>
      </c>
      <c r="F41">
        <v>5.5</v>
      </c>
      <c r="G41" s="13" t="str">
        <f t="shared" si="1"/>
        <v>2</v>
      </c>
      <c r="H41" s="14">
        <v>6.6</v>
      </c>
      <c r="I41" s="13" t="str">
        <f t="shared" si="2"/>
        <v>2.5</v>
      </c>
      <c r="J41" s="34">
        <v>8.3</v>
      </c>
      <c r="K41" s="13" t="str">
        <f t="shared" si="3"/>
        <v>3.5</v>
      </c>
      <c r="L41">
        <v>7.4</v>
      </c>
      <c r="M41" s="13" t="str">
        <f t="shared" si="4"/>
        <v>3</v>
      </c>
      <c r="N41" s="14">
        <v>7.3</v>
      </c>
      <c r="O41" s="13" t="str">
        <f t="shared" si="5"/>
        <v>3</v>
      </c>
      <c r="P41" s="19">
        <v>7.55</v>
      </c>
      <c r="Q41" s="13" t="str">
        <f t="shared" si="6"/>
        <v>3</v>
      </c>
      <c r="R41" s="19"/>
      <c r="S41" s="13" t="str">
        <f t="shared" si="7"/>
        <v>0</v>
      </c>
      <c r="T41" s="15">
        <f t="shared" si="8"/>
        <v>6.597222222222222</v>
      </c>
      <c r="U41" s="49">
        <f t="shared" si="9"/>
        <v>2.7777777777777777</v>
      </c>
      <c r="V41" s="13" t="str">
        <f t="shared" si="10"/>
        <v>Khá</v>
      </c>
      <c r="W41" s="51" t="s">
        <v>22</v>
      </c>
      <c r="X41" s="51"/>
    </row>
    <row r="42" spans="1:24" ht="18">
      <c r="A42" s="11">
        <v>34</v>
      </c>
      <c r="B42" s="68" t="s">
        <v>81</v>
      </c>
      <c r="C42" s="67" t="s">
        <v>82</v>
      </c>
      <c r="D42" s="12"/>
      <c r="E42" s="13" t="str">
        <f t="shared" si="0"/>
        <v>0</v>
      </c>
      <c r="F42">
        <v>2.6</v>
      </c>
      <c r="G42" s="13" t="str">
        <f t="shared" si="1"/>
        <v>0</v>
      </c>
      <c r="H42" s="14">
        <v>4.2</v>
      </c>
      <c r="I42" s="13" t="str">
        <f t="shared" si="2"/>
        <v>1</v>
      </c>
      <c r="J42" s="34">
        <v>4.5</v>
      </c>
      <c r="K42" s="13" t="str">
        <f t="shared" si="3"/>
        <v>1</v>
      </c>
      <c r="L42">
        <v>5.5</v>
      </c>
      <c r="M42" s="13" t="str">
        <f t="shared" si="4"/>
        <v>2</v>
      </c>
      <c r="N42" s="14">
        <v>5.2</v>
      </c>
      <c r="O42" s="13" t="str">
        <f t="shared" si="5"/>
        <v>1.5</v>
      </c>
      <c r="P42" s="19">
        <v>7</v>
      </c>
      <c r="Q42" s="13" t="str">
        <f t="shared" si="6"/>
        <v>3</v>
      </c>
      <c r="R42" s="19"/>
      <c r="S42" s="13" t="str">
        <f t="shared" si="7"/>
        <v>0</v>
      </c>
      <c r="T42" s="15">
        <f t="shared" si="8"/>
        <v>4.383333333333334</v>
      </c>
      <c r="U42" s="49">
        <f t="shared" si="9"/>
        <v>1.3055555555555556</v>
      </c>
      <c r="V42" s="13" t="str">
        <f t="shared" si="10"/>
        <v>yếu</v>
      </c>
      <c r="W42" s="51" t="s">
        <v>17</v>
      </c>
      <c r="X42" s="51"/>
    </row>
    <row r="43" spans="1:24" ht="18">
      <c r="A43" s="6">
        <v>35</v>
      </c>
      <c r="B43" s="72" t="s">
        <v>83</v>
      </c>
      <c r="C43" s="73" t="s">
        <v>84</v>
      </c>
      <c r="D43" s="63"/>
      <c r="E43" s="20" t="str">
        <f t="shared" si="0"/>
        <v>0</v>
      </c>
      <c r="F43" s="75">
        <v>4.7</v>
      </c>
      <c r="G43" s="20" t="str">
        <f t="shared" si="1"/>
        <v>1</v>
      </c>
      <c r="H43" s="76">
        <v>5.9</v>
      </c>
      <c r="I43" s="20" t="str">
        <f t="shared" si="2"/>
        <v>2</v>
      </c>
      <c r="J43" s="77">
        <v>5.9</v>
      </c>
      <c r="K43" s="20" t="str">
        <f t="shared" si="3"/>
        <v>2</v>
      </c>
      <c r="L43" s="75">
        <v>5</v>
      </c>
      <c r="M43" s="20" t="str">
        <f t="shared" si="4"/>
        <v>1.5</v>
      </c>
      <c r="N43" s="76">
        <v>6.1</v>
      </c>
      <c r="O43" s="20" t="str">
        <f t="shared" si="5"/>
        <v>2</v>
      </c>
      <c r="P43" s="78">
        <v>5</v>
      </c>
      <c r="Q43" s="20" t="str">
        <f t="shared" si="6"/>
        <v>1.5</v>
      </c>
      <c r="R43" s="78"/>
      <c r="S43" s="20" t="str">
        <f t="shared" si="7"/>
        <v>0</v>
      </c>
      <c r="T43" s="21">
        <f t="shared" si="8"/>
        <v>5.077777777777778</v>
      </c>
      <c r="U43" s="50">
        <f t="shared" si="9"/>
        <v>1.6388888888888888</v>
      </c>
      <c r="V43" s="20" t="str">
        <f t="shared" si="10"/>
        <v>yếu</v>
      </c>
      <c r="W43" s="52" t="s">
        <v>22</v>
      </c>
      <c r="X43" s="52"/>
    </row>
    <row r="44" spans="1:24" ht="18.75">
      <c r="A44" s="22"/>
      <c r="B44" s="23"/>
      <c r="C44" s="24"/>
      <c r="D44" s="25"/>
      <c r="E44" s="26"/>
      <c r="F44" s="25"/>
      <c r="G44" s="26"/>
      <c r="H44" s="25"/>
      <c r="I44" s="26"/>
      <c r="J44" s="27"/>
      <c r="K44" s="28"/>
      <c r="L44" s="25"/>
      <c r="M44" s="26"/>
      <c r="N44" s="25"/>
      <c r="O44" s="26"/>
      <c r="P44" s="25"/>
      <c r="Q44" s="26"/>
      <c r="R44" s="74"/>
      <c r="S44" s="29"/>
      <c r="T44" s="30"/>
      <c r="U44" s="31"/>
      <c r="V44" s="32"/>
      <c r="W44" s="32"/>
      <c r="X44" s="2"/>
    </row>
    <row r="45" spans="1:24" ht="15.75">
      <c r="A45" s="87" t="s">
        <v>23</v>
      </c>
      <c r="B45" s="87"/>
      <c r="C45" s="54" t="s">
        <v>24</v>
      </c>
      <c r="D45" s="55" t="s">
        <v>25</v>
      </c>
      <c r="E45" s="56" t="s">
        <v>19</v>
      </c>
      <c r="F45" s="55">
        <v>1</v>
      </c>
      <c r="G45" s="33"/>
      <c r="H45" s="85" t="s">
        <v>1</v>
      </c>
      <c r="I45" s="85"/>
      <c r="J45" s="85"/>
      <c r="K45" s="85"/>
      <c r="L45" s="85"/>
      <c r="M45" s="85"/>
      <c r="N45" s="85"/>
      <c r="O45" s="33"/>
      <c r="P45" s="33"/>
      <c r="Q45" s="33"/>
      <c r="R45" s="33"/>
      <c r="S45" s="33"/>
      <c r="T45" s="82" t="s">
        <v>12</v>
      </c>
      <c r="U45" s="83"/>
      <c r="V45" s="83"/>
      <c r="W45" s="47"/>
      <c r="X45" s="2"/>
    </row>
    <row r="46" spans="1:24" ht="18.75">
      <c r="A46" s="34"/>
      <c r="B46" s="34"/>
      <c r="C46" s="57" t="s">
        <v>15</v>
      </c>
      <c r="D46" s="58">
        <v>24</v>
      </c>
      <c r="E46" s="59" t="s">
        <v>26</v>
      </c>
      <c r="F46" s="58">
        <v>20</v>
      </c>
      <c r="G46" s="36"/>
      <c r="H46" s="35"/>
      <c r="I46" s="36"/>
      <c r="J46" s="35"/>
      <c r="K46" s="36"/>
      <c r="L46" s="37"/>
      <c r="M46" s="38"/>
      <c r="N46" s="35"/>
      <c r="O46" s="36"/>
      <c r="P46" s="35"/>
      <c r="Q46" s="36"/>
      <c r="R46" s="35"/>
      <c r="S46" s="36"/>
      <c r="T46" s="2"/>
      <c r="U46" s="39"/>
      <c r="V46" s="2"/>
      <c r="W46" s="2"/>
      <c r="X46" s="2"/>
    </row>
    <row r="47" spans="1:24" ht="18.75">
      <c r="A47" s="40"/>
      <c r="B47" s="40"/>
      <c r="C47" s="60" t="s">
        <v>18</v>
      </c>
      <c r="D47" s="61">
        <v>2</v>
      </c>
      <c r="E47" s="60"/>
      <c r="F47" s="62"/>
      <c r="G47" s="40"/>
      <c r="H47" s="33"/>
      <c r="I47" s="33"/>
      <c r="J47" s="33"/>
      <c r="K47" s="33"/>
      <c r="L47" s="41"/>
      <c r="M47" s="41"/>
      <c r="N47" s="33"/>
      <c r="O47" s="33"/>
      <c r="P47" s="33"/>
      <c r="Q47" s="33"/>
      <c r="R47" s="33"/>
      <c r="S47" s="33"/>
      <c r="T47" s="2"/>
      <c r="U47" s="39"/>
      <c r="V47" s="2"/>
      <c r="W47" s="2"/>
      <c r="X47" s="2"/>
    </row>
    <row r="48" spans="1:24" ht="18.75">
      <c r="A48" s="84" t="s">
        <v>27</v>
      </c>
      <c r="B48" s="84"/>
      <c r="C48" s="54" t="s">
        <v>24</v>
      </c>
      <c r="D48" s="61">
        <v>5</v>
      </c>
      <c r="E48" s="60" t="s">
        <v>28</v>
      </c>
      <c r="F48" s="61">
        <v>22</v>
      </c>
      <c r="G48" s="40"/>
      <c r="H48" s="42"/>
      <c r="I48" s="40"/>
      <c r="J48" s="42"/>
      <c r="K48" s="40"/>
      <c r="L48" s="44"/>
      <c r="M48" s="45"/>
      <c r="N48" s="42"/>
      <c r="O48" s="40"/>
      <c r="P48" s="42"/>
      <c r="Q48" s="40"/>
      <c r="R48" s="42"/>
      <c r="S48" s="40"/>
      <c r="T48" s="2"/>
      <c r="U48" s="39"/>
      <c r="V48" s="2"/>
      <c r="W48" s="2"/>
      <c r="X48" s="2"/>
    </row>
    <row r="49" spans="1:24" ht="18.75">
      <c r="A49" s="42"/>
      <c r="B49" s="43"/>
      <c r="C49" s="60" t="s">
        <v>15</v>
      </c>
      <c r="D49" s="61">
        <v>15</v>
      </c>
      <c r="E49" s="60" t="s">
        <v>13</v>
      </c>
      <c r="F49" s="61">
        <v>4</v>
      </c>
      <c r="G49" s="40"/>
      <c r="H49" s="42"/>
      <c r="I49" s="40"/>
      <c r="J49" s="42"/>
      <c r="K49" s="40"/>
      <c r="L49" s="44"/>
      <c r="M49" s="45"/>
      <c r="N49" s="42"/>
      <c r="O49" s="40"/>
      <c r="P49" s="42"/>
      <c r="Q49" s="40"/>
      <c r="R49" s="42"/>
      <c r="S49" s="40"/>
      <c r="T49" s="2"/>
      <c r="U49" s="39"/>
      <c r="V49" s="2"/>
      <c r="W49" s="2"/>
      <c r="X49" s="2"/>
    </row>
    <row r="50" spans="1:24" ht="15.75">
      <c r="A50" s="84"/>
      <c r="B50" s="84"/>
      <c r="C50" s="60" t="s">
        <v>26</v>
      </c>
      <c r="D50" s="61">
        <v>3</v>
      </c>
      <c r="E50" s="56" t="s">
        <v>18</v>
      </c>
      <c r="F50" s="61">
        <v>0</v>
      </c>
      <c r="G50" s="46"/>
      <c r="H50" s="85" t="s">
        <v>14</v>
      </c>
      <c r="I50" s="85"/>
      <c r="J50" s="85"/>
      <c r="K50" s="85"/>
      <c r="L50" s="85"/>
      <c r="M50" s="85"/>
      <c r="N50" s="85"/>
      <c r="O50" s="33"/>
      <c r="P50" s="33"/>
      <c r="Q50" s="33"/>
      <c r="R50" s="33"/>
      <c r="S50" s="33"/>
      <c r="T50" s="86"/>
      <c r="U50" s="86"/>
      <c r="V50" s="86"/>
      <c r="W50" s="86"/>
      <c r="X50" s="86"/>
    </row>
  </sheetData>
  <sheetProtection/>
  <mergeCells count="35">
    <mergeCell ref="D6:E6"/>
    <mergeCell ref="A5:A8"/>
    <mergeCell ref="B5:C8"/>
    <mergeCell ref="D5:S5"/>
    <mergeCell ref="R8:S8"/>
    <mergeCell ref="F6:G6"/>
    <mergeCell ref="H6:I6"/>
    <mergeCell ref="J6:K6"/>
    <mergeCell ref="L6:M6"/>
    <mergeCell ref="A1:I1"/>
    <mergeCell ref="A2:I2"/>
    <mergeCell ref="A3:X3"/>
    <mergeCell ref="A4:X4"/>
    <mergeCell ref="L8:M8"/>
    <mergeCell ref="N8:O8"/>
    <mergeCell ref="P8:Q8"/>
    <mergeCell ref="U5:U8"/>
    <mergeCell ref="V5:V8"/>
    <mergeCell ref="D8:E8"/>
    <mergeCell ref="H8:I8"/>
    <mergeCell ref="J8:K8"/>
    <mergeCell ref="N6:O6"/>
    <mergeCell ref="T5:T8"/>
    <mergeCell ref="W5:W8"/>
    <mergeCell ref="P6:Q6"/>
    <mergeCell ref="X5:X8"/>
    <mergeCell ref="T45:V45"/>
    <mergeCell ref="A48:B48"/>
    <mergeCell ref="A50:B50"/>
    <mergeCell ref="H50:N50"/>
    <mergeCell ref="T50:X50"/>
    <mergeCell ref="A45:B45"/>
    <mergeCell ref="H45:N45"/>
    <mergeCell ref="R6:S6"/>
    <mergeCell ref="F8:G8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Mrs.Trang</cp:lastModifiedBy>
  <cp:lastPrinted>2012-02-21T07:08:28Z</cp:lastPrinted>
  <dcterms:created xsi:type="dcterms:W3CDTF">1996-10-14T23:33:28Z</dcterms:created>
  <dcterms:modified xsi:type="dcterms:W3CDTF">2012-05-10T08:33:43Z</dcterms:modified>
  <cp:category/>
  <cp:version/>
  <cp:contentType/>
  <cp:contentStatus/>
</cp:coreProperties>
</file>