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420" activeTab="1"/>
  </bookViews>
  <sheets>
    <sheet name=" Hoc lai 1 (2)" sheetId="1" r:id="rId1"/>
    <sheet name=" Tong ket 1" sheetId="2" r:id="rId2"/>
    <sheet name=" Boc bong1" sheetId="3" r:id="rId3"/>
    <sheet name="Bao cao " sheetId="4" r:id="rId4"/>
  </sheets>
  <definedNames/>
  <calcPr fullCalcOnLoad="1"/>
</workbook>
</file>

<file path=xl/sharedStrings.xml><?xml version="1.0" encoding="utf-8"?>
<sst xmlns="http://schemas.openxmlformats.org/spreadsheetml/2006/main" count="249" uniqueCount="184">
  <si>
    <t>chó</t>
  </si>
  <si>
    <t xml:space="preserve">Gi¸p ViÕt ThuËt </t>
  </si>
  <si>
    <t>Đạo đức</t>
  </si>
  <si>
    <t>Ghi chú</t>
  </si>
  <si>
    <t xml:space="preserve">Hệ số </t>
  </si>
  <si>
    <t xml:space="preserve">   KHOA XÂY DỰNG </t>
  </si>
  <si>
    <t xml:space="preserve">                 TRƯỜNG CAO ĐẲNG CN &amp; XD</t>
  </si>
  <si>
    <t xml:space="preserve">                           BỘ CÔNG THƯƠNG</t>
  </si>
  <si>
    <t>stt</t>
  </si>
  <si>
    <t>XÕp lo¹i häc tËp</t>
  </si>
  <si>
    <t>XÕp lo¹i ®¹o ®øc</t>
  </si>
  <si>
    <t>TT</t>
  </si>
  <si>
    <t>líp kho¸</t>
  </si>
  <si>
    <t xml:space="preserve">Tæng sè </t>
  </si>
  <si>
    <t xml:space="preserve">Trong ®ã </t>
  </si>
  <si>
    <t>D©n téc</t>
  </si>
  <si>
    <t>Giái</t>
  </si>
  <si>
    <t>Kh¸</t>
  </si>
  <si>
    <t xml:space="preserve">TB </t>
  </si>
  <si>
    <t xml:space="preserve">Yªó </t>
  </si>
  <si>
    <t>XS</t>
  </si>
  <si>
    <t xml:space="preserve">Tèt </t>
  </si>
  <si>
    <t>TB kh¸</t>
  </si>
  <si>
    <t>häc sinh</t>
  </si>
  <si>
    <t>n÷</t>
  </si>
  <si>
    <t>kÐm</t>
  </si>
  <si>
    <t xml:space="preserve">NGUYỄN TUẤN </t>
  </si>
  <si>
    <t>ANH</t>
  </si>
  <si>
    <t xml:space="preserve">NGUYỄN VĂN </t>
  </si>
  <si>
    <t>CƯỜNG</t>
  </si>
  <si>
    <t xml:space="preserve">BÙI XUÂN </t>
  </si>
  <si>
    <t xml:space="preserve">ĐÀO TIẾN </t>
  </si>
  <si>
    <t>DŨNG</t>
  </si>
  <si>
    <t xml:space="preserve">DƯƠNG DOÃN </t>
  </si>
  <si>
    <t>DUY</t>
  </si>
  <si>
    <t xml:space="preserve">NGUYỄN QUỐC </t>
  </si>
  <si>
    <t>HÙNG</t>
  </si>
  <si>
    <t>HƯNG</t>
  </si>
  <si>
    <t xml:space="preserve">NGÔ NGỌC </t>
  </si>
  <si>
    <t>KHÁNH</t>
  </si>
  <si>
    <t xml:space="preserve">PHẠM VĂN </t>
  </si>
  <si>
    <t>LUÂN</t>
  </si>
  <si>
    <t xml:space="preserve">ĐINH HÙNG </t>
  </si>
  <si>
    <t>MẠNH</t>
  </si>
  <si>
    <t xml:space="preserve">NGUYỄN ĐỨC </t>
  </si>
  <si>
    <t xml:space="preserve">ĐỖ VĂN </t>
  </si>
  <si>
    <t>THĂNG</t>
  </si>
  <si>
    <t xml:space="preserve">HOÀNG VĂN </t>
  </si>
  <si>
    <t>THẮNG</t>
  </si>
  <si>
    <t>THÀNH</t>
  </si>
  <si>
    <t>THI   (A)</t>
  </si>
  <si>
    <t xml:space="preserve">VŨ VĂN </t>
  </si>
  <si>
    <t>THƯƠNG</t>
  </si>
  <si>
    <t>THUỴ</t>
  </si>
  <si>
    <t>BÙI HỒNG</t>
  </si>
  <si>
    <t>TIỀM</t>
  </si>
  <si>
    <t>TRUNG</t>
  </si>
  <si>
    <t xml:space="preserve">ĐOÀN HẢI </t>
  </si>
  <si>
    <t xml:space="preserve">PHẠN THANH </t>
  </si>
  <si>
    <t>TUẤN</t>
  </si>
  <si>
    <t xml:space="preserve">LÊ VĂN </t>
  </si>
  <si>
    <t>VINH</t>
  </si>
  <si>
    <t>c®xd1k7</t>
  </si>
  <si>
    <t>Tổng kết</t>
  </si>
  <si>
    <t>TĐ4</t>
  </si>
  <si>
    <t>Con LS,TB</t>
  </si>
  <si>
    <t>§¶ng</t>
  </si>
  <si>
    <t xml:space="preserve"> G§ cã c«ng</t>
  </si>
  <si>
    <t>XuÊt</t>
  </si>
  <si>
    <t xml:space="preserve">Ghi </t>
  </si>
  <si>
    <t>viªn</t>
  </si>
  <si>
    <t>víi CM</t>
  </si>
  <si>
    <t>s¾c</t>
  </si>
  <si>
    <t>kh¸</t>
  </si>
  <si>
    <t>Mã số</t>
  </si>
  <si>
    <t>Họ và tên</t>
  </si>
  <si>
    <t>Kỳ 1</t>
  </si>
  <si>
    <t>Xếp loai</t>
  </si>
  <si>
    <t>TĐ 10</t>
  </si>
  <si>
    <t>học tập</t>
  </si>
  <si>
    <t>DANH SÁCH XÉT HỌC BỔNG</t>
  </si>
  <si>
    <t>Số công nghỉ</t>
  </si>
  <si>
    <t>§iÓm</t>
  </si>
  <si>
    <t>Đạo</t>
  </si>
  <si>
    <t>Lo¹i</t>
  </si>
  <si>
    <t>Ghi</t>
  </si>
  <si>
    <t>STT</t>
  </si>
  <si>
    <t>Hä vµ tªn häc sinh</t>
  </si>
  <si>
    <t>TBC</t>
  </si>
  <si>
    <t>đức</t>
  </si>
  <si>
    <t>häc</t>
  </si>
  <si>
    <t>PhÐp</t>
  </si>
  <si>
    <t>V« lý do</t>
  </si>
  <si>
    <t>kú I</t>
  </si>
  <si>
    <t>bæng</t>
  </si>
  <si>
    <t>Tốt</t>
  </si>
  <si>
    <t>Gi¸o viªn chñ nhiÖm</t>
  </si>
  <si>
    <t>( Ký, ghi râ hä tªn )</t>
  </si>
  <si>
    <t>luyện</t>
  </si>
  <si>
    <t>Rèn</t>
  </si>
  <si>
    <t xml:space="preserve">   líp cao ®¼ng xd1 - K7:   khoa x©y dùng</t>
  </si>
  <si>
    <t>Tổng kết kỳ 1: lớp CĐ XD 1 - K7</t>
  </si>
  <si>
    <t>Anh văn chuyên ngành</t>
  </si>
  <si>
    <t>Vẽ KT xây dựng</t>
  </si>
  <si>
    <t>Sức bền vật liệu</t>
  </si>
  <si>
    <t>Trắc địa</t>
  </si>
  <si>
    <t>Địa chất công trình</t>
  </si>
  <si>
    <t>Cơ học đất</t>
  </si>
  <si>
    <t>Cơ học kết cấu</t>
  </si>
  <si>
    <t>Kỹ thuật điện công trình</t>
  </si>
  <si>
    <t>Máy xây dựng</t>
  </si>
  <si>
    <t>Cấu tạo kiến trúc</t>
  </si>
  <si>
    <t>Kinh tế XD</t>
  </si>
  <si>
    <t>Khá</t>
  </si>
  <si>
    <t>tốt</t>
  </si>
  <si>
    <t>TB</t>
  </si>
  <si>
    <t>Kỳ 1  năm học 2013 - 2014</t>
  </si>
  <si>
    <t>Năm học 2013 - 2014</t>
  </si>
  <si>
    <t>B¸o c¸o kÕt qu¶ xÕp lo¹i häc tËp vµ ®¹o ®øc kú i, n¨m häc 2013 - 2014</t>
  </si>
  <si>
    <t xml:space="preserve">nguyễn </t>
  </si>
  <si>
    <t>a</t>
  </si>
  <si>
    <t>Phạm Ngọc</t>
  </si>
  <si>
    <t>Cường</t>
  </si>
  <si>
    <t xml:space="preserve">Bùi Đỗ </t>
  </si>
  <si>
    <t>Đỉnh</t>
  </si>
  <si>
    <t xml:space="preserve">Phạm Thị </t>
  </si>
  <si>
    <t>Dương</t>
  </si>
  <si>
    <t xml:space="preserve">Nguyễn Ngọc </t>
  </si>
  <si>
    <t>Hải</t>
  </si>
  <si>
    <t>Mỵ Duy</t>
  </si>
  <si>
    <t xml:space="preserve"> Hoàng</t>
  </si>
  <si>
    <t>Bùi Văn</t>
  </si>
  <si>
    <t>Huân</t>
  </si>
  <si>
    <t>Lê Thị</t>
  </si>
  <si>
    <t>Hường</t>
  </si>
  <si>
    <t>Hoàng Thị Ngọc</t>
  </si>
  <si>
    <t>Huyền</t>
  </si>
  <si>
    <t xml:space="preserve">Nguyễn Thị </t>
  </si>
  <si>
    <t>Liên</t>
  </si>
  <si>
    <t xml:space="preserve">Hoàng Văn </t>
  </si>
  <si>
    <t>Lực</t>
  </si>
  <si>
    <t>Đỗ Thị</t>
  </si>
  <si>
    <t>Ngọc</t>
  </si>
  <si>
    <t>Phạm Thị Hồng</t>
  </si>
  <si>
    <t>Nhung</t>
  </si>
  <si>
    <t>Nguyễn Bá</t>
  </si>
  <si>
    <t>Quyết</t>
  </si>
  <si>
    <t>Trần Trọng</t>
  </si>
  <si>
    <t>Sang</t>
  </si>
  <si>
    <t xml:space="preserve">Đỗ Hồng </t>
  </si>
  <si>
    <t>Sơn</t>
  </si>
  <si>
    <t xml:space="preserve">Đàm Quang </t>
  </si>
  <si>
    <t>Thắng</t>
  </si>
  <si>
    <t xml:space="preserve">Vũ Văn </t>
  </si>
  <si>
    <t>Thanh</t>
  </si>
  <si>
    <t>Hoàng Thị</t>
  </si>
  <si>
    <t>Thơm</t>
  </si>
  <si>
    <t>Nguyễn Thị</t>
  </si>
  <si>
    <t>Thương</t>
  </si>
  <si>
    <t>Dương Trung</t>
  </si>
  <si>
    <t>Tiến</t>
  </si>
  <si>
    <t>Hoàng Mạnh</t>
  </si>
  <si>
    <t>Tuấn</t>
  </si>
  <si>
    <t>La Văn</t>
  </si>
  <si>
    <t>Tuất</t>
  </si>
  <si>
    <t>Đỗ Văn</t>
  </si>
  <si>
    <t>Tuyền</t>
  </si>
  <si>
    <t xml:space="preserve">Tạ Quang </t>
  </si>
  <si>
    <t>Tuyển</t>
  </si>
  <si>
    <t>Vũ Thị</t>
  </si>
  <si>
    <t>Yên</t>
  </si>
  <si>
    <t xml:space="preserve">Phạm Hải </t>
  </si>
  <si>
    <t>Yến</t>
  </si>
  <si>
    <t>Mạ Văn</t>
  </si>
  <si>
    <t>Bình</t>
  </si>
  <si>
    <t xml:space="preserve">Lê Ngọc </t>
  </si>
  <si>
    <t>Hừng</t>
  </si>
  <si>
    <t>Thống kê trong DN</t>
  </si>
  <si>
    <t>QLDA đầu tư NVĐT</t>
  </si>
  <si>
    <t>TT nghề nề</t>
  </si>
  <si>
    <t>Tổng kết kỳ 1: lớp CĐ KTXD  - K7</t>
  </si>
  <si>
    <t>Năm học 2014 - 2015</t>
  </si>
  <si>
    <t>Nghiệp vụ KTXD</t>
  </si>
  <si>
    <t>Tổ chức QLCT XD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</si>
</sst>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_);[Red]\(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0.0;[Red]0.0"/>
    <numFmt numFmtId="174" formatCode="###.#"/>
    <numFmt numFmtId="175" formatCode="###.##"/>
    <numFmt numFmtId="176" formatCode="###.###"/>
    <numFmt numFmtId="177" formatCode="###.####"/>
    <numFmt numFmtId="178" formatCode="###.#####"/>
    <numFmt numFmtId="179" formatCode="0.000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0000"/>
  </numFmts>
  <fonts count="74">
    <font>
      <sz val="10"/>
      <name val="Arial"/>
      <family val="0"/>
    </font>
    <font>
      <sz val="14"/>
      <name val=".VnTime"/>
      <family val="2"/>
    </font>
    <font>
      <sz val="8"/>
      <name val="Arial"/>
      <family val="0"/>
    </font>
    <font>
      <b/>
      <sz val="14"/>
      <name val=".VnTime"/>
      <family val="2"/>
    </font>
    <font>
      <b/>
      <i/>
      <sz val="14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.VnTimeH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.VnTime"/>
      <family val="2"/>
    </font>
    <font>
      <b/>
      <sz val="16"/>
      <name val="Times New Roman"/>
      <family val="1"/>
    </font>
    <font>
      <sz val="9"/>
      <name val="Times New Roman"/>
      <family val="1"/>
    </font>
    <font>
      <sz val="10"/>
      <name val=".VnTime"/>
      <family val="2"/>
    </font>
    <font>
      <sz val="11"/>
      <name val=".VnTimeH"/>
      <family val="2"/>
    </font>
    <font>
      <b/>
      <sz val="14"/>
      <name val="Arial"/>
      <family val="0"/>
    </font>
    <font>
      <sz val="14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6"/>
      <name val="Arial"/>
      <family val="2"/>
    </font>
    <font>
      <b/>
      <sz val="14"/>
      <name val=".VnTimeH"/>
      <family val="2"/>
    </font>
    <font>
      <b/>
      <sz val="13"/>
      <name val=".VnTime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sz val="14"/>
      <color indexed="14"/>
      <name val=".VnTime"/>
      <family val="2"/>
    </font>
    <font>
      <b/>
      <i/>
      <sz val="13"/>
      <name val=".VnTime"/>
      <family val="2"/>
    </font>
    <font>
      <b/>
      <i/>
      <sz val="13"/>
      <name val="Times New Roman"/>
      <family val="1"/>
    </font>
    <font>
      <b/>
      <sz val="12"/>
      <name val=".VnTimeH"/>
      <family val="2"/>
    </font>
    <font>
      <i/>
      <sz val="12"/>
      <name val=".VnTime"/>
      <family val="2"/>
    </font>
    <font>
      <i/>
      <sz val="10"/>
      <name val=".VnTime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uble"/>
    </border>
    <border>
      <left style="double"/>
      <right style="thin"/>
      <top style="dotted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58" applyFont="1" applyAlignment="1">
      <alignment horizontal="center"/>
      <protection/>
    </xf>
    <xf numFmtId="0" fontId="8" fillId="0" borderId="0" xfId="58" applyFont="1" applyAlignment="1">
      <alignment horizontal="left"/>
      <protection/>
    </xf>
    <xf numFmtId="0" fontId="1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33" borderId="22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8" fillId="34" borderId="23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5" borderId="22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horizontal="left" vertical="center"/>
    </xf>
    <xf numFmtId="0" fontId="8" fillId="36" borderId="22" xfId="0" applyFont="1" applyFill="1" applyBorder="1" applyAlignment="1">
      <alignment horizontal="left" vertical="center"/>
    </xf>
    <xf numFmtId="0" fontId="8" fillId="36" borderId="23" xfId="0" applyFont="1" applyFill="1" applyBorder="1" applyAlignment="1">
      <alignment horizontal="left" vertical="center"/>
    </xf>
    <xf numFmtId="0" fontId="9" fillId="37" borderId="24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left" vertical="center"/>
    </xf>
    <xf numFmtId="0" fontId="16" fillId="37" borderId="19" xfId="0" applyFont="1" applyFill="1" applyBorder="1" applyAlignment="1">
      <alignment horizontal="center"/>
    </xf>
    <xf numFmtId="0" fontId="16" fillId="37" borderId="20" xfId="0" applyFont="1" applyFill="1" applyBorder="1" applyAlignment="1">
      <alignment horizontal="center"/>
    </xf>
    <xf numFmtId="0" fontId="16" fillId="37" borderId="28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9" fillId="0" borderId="0" xfId="0" applyFont="1" applyAlignment="1">
      <alignment/>
    </xf>
    <xf numFmtId="164" fontId="9" fillId="37" borderId="19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164" fontId="9" fillId="37" borderId="2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37" borderId="20" xfId="0" applyFont="1" applyFill="1" applyBorder="1" applyAlignment="1">
      <alignment horizontal="center"/>
    </xf>
    <xf numFmtId="0" fontId="8" fillId="0" borderId="15" xfId="58" applyFont="1" applyBorder="1" applyAlignment="1">
      <alignment horizontal="center" vertical="center" wrapText="1"/>
      <protection/>
    </xf>
    <xf numFmtId="0" fontId="8" fillId="0" borderId="33" xfId="58" applyFont="1" applyBorder="1" applyAlignment="1">
      <alignment horizontal="center" vertical="center" wrapText="1"/>
      <protection/>
    </xf>
    <xf numFmtId="0" fontId="8" fillId="0" borderId="34" xfId="58" applyFont="1" applyBorder="1" applyAlignment="1">
      <alignment horizontal="center" vertical="center" wrapText="1"/>
      <protection/>
    </xf>
    <xf numFmtId="0" fontId="8" fillId="0" borderId="35" xfId="58" applyFont="1" applyBorder="1" applyAlignment="1">
      <alignment horizontal="center" vertical="center" wrapText="1"/>
      <protection/>
    </xf>
    <xf numFmtId="0" fontId="8" fillId="0" borderId="36" xfId="58" applyFont="1" applyBorder="1" applyAlignment="1">
      <alignment horizontal="center" vertical="center" wrapText="1"/>
      <protection/>
    </xf>
    <xf numFmtId="0" fontId="8" fillId="0" borderId="37" xfId="58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vertical="center" wrapText="1"/>
      <protection/>
    </xf>
    <xf numFmtId="0" fontId="8" fillId="0" borderId="38" xfId="58" applyFont="1" applyBorder="1" applyAlignment="1">
      <alignment horizontal="center" vertical="center" wrapText="1"/>
      <protection/>
    </xf>
    <xf numFmtId="0" fontId="8" fillId="0" borderId="39" xfId="58" applyFont="1" applyBorder="1" applyAlignment="1">
      <alignment horizontal="center" vertical="center" wrapText="1"/>
      <protection/>
    </xf>
    <xf numFmtId="0" fontId="8" fillId="0" borderId="40" xfId="58" applyFont="1" applyBorder="1" applyAlignment="1">
      <alignment horizontal="center" vertical="center" wrapText="1"/>
      <protection/>
    </xf>
    <xf numFmtId="164" fontId="9" fillId="37" borderId="30" xfId="0" applyNumberFormat="1" applyFont="1" applyFill="1" applyBorder="1" applyAlignment="1">
      <alignment horizontal="center"/>
    </xf>
    <xf numFmtId="164" fontId="9" fillId="37" borderId="31" xfId="0" applyNumberFormat="1" applyFont="1" applyFill="1" applyBorder="1" applyAlignment="1">
      <alignment horizontal="center"/>
    </xf>
    <xf numFmtId="164" fontId="13" fillId="37" borderId="28" xfId="0" applyNumberFormat="1" applyFont="1" applyFill="1" applyBorder="1" applyAlignment="1">
      <alignment horizontal="center"/>
    </xf>
    <xf numFmtId="0" fontId="8" fillId="37" borderId="28" xfId="0" applyFont="1" applyFill="1" applyBorder="1" applyAlignment="1">
      <alignment horizontal="center"/>
    </xf>
    <xf numFmtId="0" fontId="21" fillId="0" borderId="41" xfId="58" applyFont="1" applyBorder="1" applyAlignment="1">
      <alignment horizontal="center" vertical="center" wrapText="1"/>
      <protection/>
    </xf>
    <xf numFmtId="0" fontId="21" fillId="0" borderId="17" xfId="58" applyFont="1" applyBorder="1" applyAlignment="1">
      <alignment horizontal="center" vertical="center" wrapText="1"/>
      <protection/>
    </xf>
    <xf numFmtId="0" fontId="21" fillId="0" borderId="40" xfId="58" applyFont="1" applyBorder="1" applyAlignment="1">
      <alignment horizontal="center" vertical="center" wrapText="1"/>
      <protection/>
    </xf>
    <xf numFmtId="0" fontId="22" fillId="0" borderId="41" xfId="58" applyFont="1" applyBorder="1" applyAlignment="1">
      <alignment horizontal="center"/>
      <protection/>
    </xf>
    <xf numFmtId="0" fontId="25" fillId="0" borderId="11" xfId="58" applyFont="1" applyBorder="1">
      <alignment/>
      <protection/>
    </xf>
    <xf numFmtId="0" fontId="25" fillId="0" borderId="33" xfId="58" applyFont="1" applyBorder="1" applyAlignment="1">
      <alignment horizontal="center"/>
      <protection/>
    </xf>
    <xf numFmtId="0" fontId="12" fillId="0" borderId="33" xfId="58" applyFont="1" applyBorder="1" applyAlignment="1">
      <alignment horizontal="center"/>
      <protection/>
    </xf>
    <xf numFmtId="0" fontId="26" fillId="0" borderId="35" xfId="58" applyFont="1" applyBorder="1" applyAlignment="1">
      <alignment horizontal="center"/>
      <protection/>
    </xf>
    <xf numFmtId="0" fontId="25" fillId="0" borderId="36" xfId="58" applyFont="1" applyBorder="1" applyAlignment="1">
      <alignment horizontal="center"/>
      <protection/>
    </xf>
    <xf numFmtId="0" fontId="25" fillId="0" borderId="12" xfId="58" applyFont="1" applyBorder="1">
      <alignment/>
      <protection/>
    </xf>
    <xf numFmtId="0" fontId="25" fillId="0" borderId="37" xfId="58" applyFont="1" applyBorder="1" applyAlignment="1">
      <alignment horizontal="center"/>
      <protection/>
    </xf>
    <xf numFmtId="0" fontId="25" fillId="0" borderId="29" xfId="58" applyFont="1" applyBorder="1" applyAlignment="1">
      <alignment horizontal="center"/>
      <protection/>
    </xf>
    <xf numFmtId="0" fontId="25" fillId="0" borderId="15" xfId="58" applyFont="1" applyBorder="1" applyAlignment="1">
      <alignment horizontal="center"/>
      <protection/>
    </xf>
    <xf numFmtId="0" fontId="12" fillId="0" borderId="15" xfId="58" applyFont="1" applyBorder="1" applyAlignment="1">
      <alignment horizontal="center"/>
      <protection/>
    </xf>
    <xf numFmtId="0" fontId="25" fillId="0" borderId="38" xfId="58" applyFont="1" applyBorder="1" applyAlignment="1">
      <alignment horizontal="center"/>
      <protection/>
    </xf>
    <xf numFmtId="0" fontId="27" fillId="0" borderId="15" xfId="58" applyFont="1" applyBorder="1" applyAlignment="1">
      <alignment horizontal="center"/>
      <protection/>
    </xf>
    <xf numFmtId="0" fontId="25" fillId="0" borderId="13" xfId="58" applyFont="1" applyBorder="1">
      <alignment/>
      <protection/>
    </xf>
    <xf numFmtId="0" fontId="25" fillId="0" borderId="42" xfId="58" applyFont="1" applyBorder="1" applyAlignment="1">
      <alignment horizontal="center"/>
      <protection/>
    </xf>
    <xf numFmtId="0" fontId="25" fillId="0" borderId="18" xfId="58" applyFont="1" applyBorder="1" applyAlignment="1">
      <alignment horizontal="center"/>
      <protection/>
    </xf>
    <xf numFmtId="0" fontId="28" fillId="0" borderId="18" xfId="0" applyFont="1" applyBorder="1" applyAlignment="1">
      <alignment horizontal="center"/>
    </xf>
    <xf numFmtId="0" fontId="29" fillId="0" borderId="17" xfId="58" applyFont="1" applyBorder="1" applyAlignment="1">
      <alignment horizontal="center"/>
      <protection/>
    </xf>
    <xf numFmtId="0" fontId="30" fillId="0" borderId="17" xfId="58" applyFont="1" applyBorder="1" applyAlignment="1">
      <alignment horizontal="center"/>
      <protection/>
    </xf>
    <xf numFmtId="0" fontId="26" fillId="0" borderId="17" xfId="58" applyFont="1" applyBorder="1" applyAlignment="1">
      <alignment horizontal="center"/>
      <protection/>
    </xf>
    <xf numFmtId="0" fontId="25" fillId="0" borderId="40" xfId="58" applyFont="1" applyBorder="1" applyAlignment="1">
      <alignment horizontal="center"/>
      <protection/>
    </xf>
    <xf numFmtId="0" fontId="0" fillId="0" borderId="0" xfId="58" applyBorder="1">
      <alignment/>
      <protection/>
    </xf>
    <xf numFmtId="0" fontId="31" fillId="0" borderId="0" xfId="58" applyFont="1" applyBorder="1" applyAlignment="1">
      <alignment/>
      <protection/>
    </xf>
    <xf numFmtId="2" fontId="8" fillId="0" borderId="0" xfId="0" applyNumberFormat="1" applyFont="1" applyFill="1" applyBorder="1" applyAlignment="1">
      <alignment horizontal="center"/>
    </xf>
    <xf numFmtId="0" fontId="32" fillId="0" borderId="0" xfId="58" applyFont="1" applyBorder="1" applyAlignment="1">
      <alignment horizontal="center"/>
      <protection/>
    </xf>
    <xf numFmtId="0" fontId="33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34" fillId="0" borderId="0" xfId="58" applyFont="1" applyBorder="1">
      <alignment/>
      <protection/>
    </xf>
    <xf numFmtId="2" fontId="9" fillId="0" borderId="19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0" fontId="1" fillId="0" borderId="24" xfId="58" applyFont="1" applyBorder="1" applyAlignment="1">
      <alignment horizontal="center"/>
      <protection/>
    </xf>
    <xf numFmtId="0" fontId="12" fillId="0" borderId="35" xfId="58" applyFont="1" applyBorder="1" applyAlignment="1">
      <alignment horizontal="center"/>
      <protection/>
    </xf>
    <xf numFmtId="0" fontId="12" fillId="0" borderId="17" xfId="58" applyFont="1" applyBorder="1" applyAlignment="1">
      <alignment horizontal="center"/>
      <protection/>
    </xf>
    <xf numFmtId="0" fontId="31" fillId="0" borderId="0" xfId="58" applyFont="1" applyBorder="1" applyAlignment="1">
      <alignment horizontal="center"/>
      <protection/>
    </xf>
    <xf numFmtId="0" fontId="1" fillId="0" borderId="2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5" fillId="0" borderId="41" xfId="58" applyFont="1" applyBorder="1" applyAlignment="1">
      <alignment horizontal="center" vertical="center" wrapText="1"/>
      <protection/>
    </xf>
    <xf numFmtId="0" fontId="10" fillId="37" borderId="41" xfId="58" applyFont="1" applyFill="1" applyBorder="1" applyAlignment="1">
      <alignment horizontal="center" vertical="center" wrapText="1"/>
      <protection/>
    </xf>
    <xf numFmtId="164" fontId="13" fillId="37" borderId="20" xfId="0" applyNumberFormat="1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9" fillId="38" borderId="44" xfId="0" applyFont="1" applyFill="1" applyBorder="1" applyAlignment="1">
      <alignment horizontal="center"/>
    </xf>
    <xf numFmtId="164" fontId="13" fillId="37" borderId="19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0" fillId="0" borderId="28" xfId="0" applyFont="1" applyBorder="1" applyAlignment="1">
      <alignment/>
    </xf>
    <xf numFmtId="164" fontId="13" fillId="36" borderId="28" xfId="0" applyNumberFormat="1" applyFont="1" applyFill="1" applyBorder="1" applyAlignment="1">
      <alignment horizontal="center" vertical="center"/>
    </xf>
    <xf numFmtId="0" fontId="17" fillId="37" borderId="28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164" fontId="0" fillId="37" borderId="28" xfId="0" applyNumberFormat="1" applyFont="1" applyFill="1" applyBorder="1" applyAlignment="1">
      <alignment horizontal="center"/>
    </xf>
    <xf numFmtId="164" fontId="17" fillId="37" borderId="28" xfId="0" applyNumberFormat="1" applyFont="1" applyFill="1" applyBorder="1" applyAlignment="1">
      <alignment horizontal="center"/>
    </xf>
    <xf numFmtId="2" fontId="13" fillId="0" borderId="28" xfId="0" applyNumberFormat="1" applyFont="1" applyFill="1" applyBorder="1" applyAlignment="1">
      <alignment horizontal="center"/>
    </xf>
    <xf numFmtId="0" fontId="21" fillId="0" borderId="42" xfId="58" applyFont="1" applyBorder="1" applyAlignment="1">
      <alignment horizontal="center" vertical="center" wrapText="1"/>
      <protection/>
    </xf>
    <xf numFmtId="0" fontId="1" fillId="37" borderId="20" xfId="0" applyFont="1" applyFill="1" applyBorder="1" applyAlignment="1">
      <alignment horizontal="center"/>
    </xf>
    <xf numFmtId="2" fontId="8" fillId="37" borderId="0" xfId="0" applyNumberFormat="1" applyFont="1" applyFill="1" applyBorder="1" applyAlignment="1">
      <alignment horizontal="center"/>
    </xf>
    <xf numFmtId="0" fontId="25" fillId="0" borderId="25" xfId="58" applyFont="1" applyBorder="1" applyAlignment="1">
      <alignment horizontal="center"/>
      <protection/>
    </xf>
    <xf numFmtId="0" fontId="8" fillId="34" borderId="26" xfId="0" applyFont="1" applyFill="1" applyBorder="1" applyAlignment="1">
      <alignment horizontal="left" vertical="center"/>
    </xf>
    <xf numFmtId="0" fontId="8" fillId="34" borderId="27" xfId="0" applyFont="1" applyFill="1" applyBorder="1" applyAlignment="1">
      <alignment horizontal="left" vertical="center"/>
    </xf>
    <xf numFmtId="0" fontId="28" fillId="0" borderId="27" xfId="0" applyFont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  <xf numFmtId="0" fontId="0" fillId="0" borderId="46" xfId="58" applyBorder="1" applyAlignment="1">
      <alignment horizontal="center"/>
      <protection/>
    </xf>
    <xf numFmtId="0" fontId="8" fillId="34" borderId="47" xfId="0" applyFont="1" applyFill="1" applyBorder="1" applyAlignment="1">
      <alignment horizontal="left" vertical="center"/>
    </xf>
    <xf numFmtId="0" fontId="8" fillId="34" borderId="43" xfId="0" applyFont="1" applyFill="1" applyBorder="1" applyAlignment="1">
      <alignment horizontal="left" vertical="center"/>
    </xf>
    <xf numFmtId="164" fontId="9" fillId="33" borderId="23" xfId="0" applyNumberFormat="1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/>
    </xf>
    <xf numFmtId="164" fontId="20" fillId="37" borderId="20" xfId="0" applyNumberFormat="1" applyFont="1" applyFill="1" applyBorder="1" applyAlignment="1">
      <alignment horizontal="center"/>
    </xf>
    <xf numFmtId="164" fontId="1" fillId="37" borderId="20" xfId="0" applyNumberFormat="1" applyFont="1" applyFill="1" applyBorder="1" applyAlignment="1">
      <alignment horizontal="center"/>
    </xf>
    <xf numFmtId="168" fontId="9" fillId="37" borderId="20" xfId="0" applyNumberFormat="1" applyFont="1" applyFill="1" applyBorder="1" applyAlignment="1">
      <alignment horizontal="center"/>
    </xf>
    <xf numFmtId="164" fontId="9" fillId="34" borderId="23" xfId="0" applyNumberFormat="1" applyFont="1" applyFill="1" applyBorder="1" applyAlignment="1">
      <alignment horizontal="center" vertical="center"/>
    </xf>
    <xf numFmtId="164" fontId="9" fillId="35" borderId="23" xfId="0" applyNumberFormat="1" applyFont="1" applyFill="1" applyBorder="1" applyAlignment="1">
      <alignment horizontal="center" vertical="center"/>
    </xf>
    <xf numFmtId="164" fontId="9" fillId="36" borderId="23" xfId="0" applyNumberFormat="1" applyFont="1" applyFill="1" applyBorder="1" applyAlignment="1">
      <alignment horizontal="center" vertical="center"/>
    </xf>
    <xf numFmtId="179" fontId="9" fillId="37" borderId="20" xfId="0" applyNumberFormat="1" applyFont="1" applyFill="1" applyBorder="1" applyAlignment="1">
      <alignment horizontal="center"/>
    </xf>
    <xf numFmtId="164" fontId="9" fillId="33" borderId="27" xfId="0" applyNumberFormat="1" applyFont="1" applyFill="1" applyBorder="1" applyAlignment="1">
      <alignment horizontal="center" vertical="center"/>
    </xf>
    <xf numFmtId="168" fontId="9" fillId="37" borderId="19" xfId="0" applyNumberFormat="1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164" fontId="20" fillId="37" borderId="19" xfId="0" applyNumberFormat="1" applyFont="1" applyFill="1" applyBorder="1" applyAlignment="1">
      <alignment horizontal="center"/>
    </xf>
    <xf numFmtId="164" fontId="1" fillId="37" borderId="19" xfId="0" applyNumberFormat="1" applyFont="1" applyFill="1" applyBorder="1" applyAlignment="1">
      <alignment horizontal="center"/>
    </xf>
    <xf numFmtId="179" fontId="9" fillId="37" borderId="19" xfId="0" applyNumberFormat="1" applyFont="1" applyFill="1" applyBorder="1" applyAlignment="1">
      <alignment horizontal="center"/>
    </xf>
    <xf numFmtId="0" fontId="9" fillId="37" borderId="48" xfId="0" applyFont="1" applyFill="1" applyBorder="1" applyAlignment="1">
      <alignment horizontal="center"/>
    </xf>
    <xf numFmtId="0" fontId="16" fillId="37" borderId="49" xfId="0" applyFont="1" applyFill="1" applyBorder="1" applyAlignment="1">
      <alignment horizontal="center"/>
    </xf>
    <xf numFmtId="0" fontId="8" fillId="36" borderId="50" xfId="0" applyFont="1" applyFill="1" applyBorder="1" applyAlignment="1">
      <alignment horizontal="left" vertical="center"/>
    </xf>
    <xf numFmtId="0" fontId="8" fillId="36" borderId="51" xfId="0" applyFont="1" applyFill="1" applyBorder="1" applyAlignment="1">
      <alignment horizontal="left" vertical="center"/>
    </xf>
    <xf numFmtId="164" fontId="9" fillId="36" borderId="49" xfId="0" applyNumberFormat="1" applyFont="1" applyFill="1" applyBorder="1" applyAlignment="1">
      <alignment horizontal="center" vertical="center"/>
    </xf>
    <xf numFmtId="0" fontId="1" fillId="37" borderId="49" xfId="0" applyFont="1" applyFill="1" applyBorder="1" applyAlignment="1">
      <alignment horizontal="center"/>
    </xf>
    <xf numFmtId="164" fontId="9" fillId="37" borderId="49" xfId="0" applyNumberFormat="1" applyFont="1" applyFill="1" applyBorder="1" applyAlignment="1">
      <alignment horizontal="center"/>
    </xf>
    <xf numFmtId="164" fontId="20" fillId="37" borderId="49" xfId="0" applyNumberFormat="1" applyFont="1" applyFill="1" applyBorder="1" applyAlignment="1">
      <alignment horizontal="center"/>
    </xf>
    <xf numFmtId="164" fontId="1" fillId="37" borderId="49" xfId="0" applyNumberFormat="1" applyFont="1" applyFill="1" applyBorder="1" applyAlignment="1">
      <alignment horizontal="center"/>
    </xf>
    <xf numFmtId="179" fontId="9" fillId="37" borderId="49" xfId="0" applyNumberFormat="1" applyFont="1" applyFill="1" applyBorder="1" applyAlignment="1">
      <alignment horizontal="center"/>
    </xf>
    <xf numFmtId="164" fontId="9" fillId="37" borderId="52" xfId="0" applyNumberFormat="1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8" fillId="34" borderId="55" xfId="0" applyFont="1" applyFill="1" applyBorder="1" applyAlignment="1">
      <alignment horizontal="left" vertical="center"/>
    </xf>
    <xf numFmtId="179" fontId="19" fillId="0" borderId="54" xfId="0" applyNumberFormat="1" applyFont="1" applyBorder="1" applyAlignment="1">
      <alignment/>
    </xf>
    <xf numFmtId="0" fontId="0" fillId="0" borderId="56" xfId="0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33" xfId="58" applyFont="1" applyBorder="1" applyAlignment="1">
      <alignment horizontal="center" vertical="center" wrapText="1"/>
      <protection/>
    </xf>
    <xf numFmtId="0" fontId="12" fillId="0" borderId="57" xfId="58" applyFont="1" applyBorder="1" applyAlignment="1">
      <alignment horizontal="center" vertical="center" wrapText="1"/>
      <protection/>
    </xf>
    <xf numFmtId="0" fontId="12" fillId="0" borderId="42" xfId="58" applyFont="1" applyBorder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0" fontId="12" fillId="0" borderId="37" xfId="58" applyFont="1" applyBorder="1" applyAlignment="1">
      <alignment horizontal="center" vertical="center" wrapText="1"/>
      <protection/>
    </xf>
    <xf numFmtId="0" fontId="12" fillId="0" borderId="29" xfId="58" applyFont="1" applyBorder="1" applyAlignment="1">
      <alignment horizontal="center" vertical="center" wrapText="1"/>
      <protection/>
    </xf>
    <xf numFmtId="0" fontId="8" fillId="33" borderId="58" xfId="0" applyFont="1" applyFill="1" applyBorder="1" applyAlignment="1">
      <alignment vertical="center"/>
    </xf>
    <xf numFmtId="0" fontId="8" fillId="33" borderId="59" xfId="0" applyFont="1" applyFill="1" applyBorder="1" applyAlignment="1">
      <alignment vertical="center"/>
    </xf>
    <xf numFmtId="0" fontId="35" fillId="0" borderId="22" xfId="60" applyFont="1" applyBorder="1">
      <alignment/>
      <protection/>
    </xf>
    <xf numFmtId="0" fontId="35" fillId="0" borderId="60" xfId="60" applyFont="1" applyBorder="1">
      <alignment/>
      <protection/>
    </xf>
    <xf numFmtId="0" fontId="35" fillId="0" borderId="22" xfId="59" applyFont="1" applyBorder="1">
      <alignment/>
      <protection/>
    </xf>
    <xf numFmtId="0" fontId="36" fillId="0" borderId="60" xfId="59" applyFont="1" applyBorder="1" applyAlignment="1">
      <alignment horizontal="left"/>
      <protection/>
    </xf>
    <xf numFmtId="0" fontId="35" fillId="0" borderId="60" xfId="60" applyFont="1" applyBorder="1" applyAlignment="1">
      <alignment horizontal="left"/>
      <protection/>
    </xf>
    <xf numFmtId="0" fontId="35" fillId="0" borderId="60" xfId="59" applyFont="1" applyBorder="1">
      <alignment/>
      <protection/>
    </xf>
    <xf numFmtId="2" fontId="35" fillId="0" borderId="22" xfId="59" applyNumberFormat="1" applyFont="1" applyBorder="1">
      <alignment/>
      <protection/>
    </xf>
    <xf numFmtId="2" fontId="35" fillId="0" borderId="60" xfId="59" applyNumberFormat="1" applyFont="1" applyBorder="1">
      <alignment/>
      <protection/>
    </xf>
    <xf numFmtId="0" fontId="11" fillId="0" borderId="0" xfId="0" applyFont="1" applyAlignment="1">
      <alignment horizontal="center"/>
    </xf>
    <xf numFmtId="0" fontId="8" fillId="0" borderId="0" xfId="58" applyFont="1" applyAlignment="1">
      <alignment horizontal="left"/>
      <protection/>
    </xf>
    <xf numFmtId="0" fontId="8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8" fillId="0" borderId="41" xfId="58" applyFont="1" applyBorder="1" applyAlignment="1">
      <alignment horizontal="center" vertical="center" wrapText="1"/>
      <protection/>
    </xf>
    <xf numFmtId="0" fontId="12" fillId="0" borderId="33" xfId="58" applyFont="1" applyBorder="1" applyAlignment="1">
      <alignment horizontal="center" vertical="center" wrapText="1"/>
      <protection/>
    </xf>
    <xf numFmtId="0" fontId="12" fillId="0" borderId="34" xfId="58" applyFont="1" applyBorder="1" applyAlignment="1">
      <alignment horizontal="center" vertical="center" wrapText="1"/>
      <protection/>
    </xf>
    <xf numFmtId="0" fontId="12" fillId="0" borderId="57" xfId="58" applyFont="1" applyBorder="1" applyAlignment="1">
      <alignment horizontal="center" vertical="center" wrapText="1"/>
      <protection/>
    </xf>
    <xf numFmtId="0" fontId="12" fillId="0" borderId="42" xfId="58" applyFont="1" applyBorder="1" applyAlignment="1">
      <alignment horizontal="center" vertical="center" wrapText="1"/>
      <protection/>
    </xf>
    <xf numFmtId="0" fontId="12" fillId="0" borderId="61" xfId="58" applyFont="1" applyBorder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0" fontId="12" fillId="0" borderId="35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2" fillId="0" borderId="17" xfId="58" applyFont="1" applyBorder="1" applyAlignment="1">
      <alignment horizontal="center" vertical="center" wrapText="1"/>
      <protection/>
    </xf>
    <xf numFmtId="0" fontId="12" fillId="0" borderId="37" xfId="58" applyFont="1" applyBorder="1" applyAlignment="1">
      <alignment horizontal="center" vertical="center" wrapText="1"/>
      <protection/>
    </xf>
    <xf numFmtId="0" fontId="12" fillId="0" borderId="29" xfId="58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21" fillId="0" borderId="42" xfId="58" applyFont="1" applyBorder="1" applyAlignment="1">
      <alignment horizontal="center" vertical="center" wrapText="1"/>
      <protection/>
    </xf>
    <xf numFmtId="0" fontId="21" fillId="0" borderId="61" xfId="58" applyFont="1" applyBorder="1" applyAlignment="1">
      <alignment horizontal="center" vertical="center" wrapText="1"/>
      <protection/>
    </xf>
    <xf numFmtId="0" fontId="8" fillId="0" borderId="14" xfId="58" applyFont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24" fillId="0" borderId="0" xfId="58" applyFont="1" applyAlignment="1">
      <alignment horizontal="left"/>
      <protection/>
    </xf>
    <xf numFmtId="0" fontId="25" fillId="0" borderId="33" xfId="58" applyFont="1" applyBorder="1" applyAlignment="1">
      <alignment horizontal="center"/>
      <protection/>
    </xf>
    <xf numFmtId="0" fontId="25" fillId="0" borderId="57" xfId="58" applyFont="1" applyBorder="1" applyAlignment="1">
      <alignment horizontal="center"/>
      <protection/>
    </xf>
    <xf numFmtId="0" fontId="9" fillId="0" borderId="33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5" fillId="0" borderId="37" xfId="58" applyFont="1" applyBorder="1" applyAlignment="1">
      <alignment horizontal="center"/>
      <protection/>
    </xf>
    <xf numFmtId="0" fontId="25" fillId="0" borderId="29" xfId="58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35" fillId="0" borderId="14" xfId="58" applyFont="1" applyBorder="1" applyAlignment="1">
      <alignment horizontal="center" vertical="center" wrapText="1"/>
      <protection/>
    </xf>
    <xf numFmtId="0" fontId="0" fillId="0" borderId="65" xfId="0" applyFont="1" applyBorder="1" applyAlignment="1">
      <alignment/>
    </xf>
    <xf numFmtId="164" fontId="73" fillId="39" borderId="66" xfId="57" applyNumberFormat="1" applyFont="1" applyFill="1" applyBorder="1" applyAlignment="1">
      <alignment horizontal="center"/>
      <protection/>
    </xf>
    <xf numFmtId="164" fontId="35" fillId="0" borderId="67" xfId="0" applyNumberFormat="1" applyFont="1" applyFill="1" applyBorder="1" applyAlignment="1">
      <alignment horizontal="center" vertical="center"/>
    </xf>
    <xf numFmtId="168" fontId="35" fillId="40" borderId="68" xfId="0" applyNumberFormat="1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164" fontId="35" fillId="37" borderId="68" xfId="0" applyNumberFormat="1" applyFont="1" applyFill="1" applyBorder="1" applyAlignment="1">
      <alignment horizontal="center"/>
    </xf>
    <xf numFmtId="164" fontId="35" fillId="33" borderId="67" xfId="0" applyNumberFormat="1" applyFont="1" applyFill="1" applyBorder="1" applyAlignment="1">
      <alignment horizontal="center" vertical="center"/>
    </xf>
    <xf numFmtId="164" fontId="55" fillId="37" borderId="68" xfId="0" applyNumberFormat="1" applyFont="1" applyFill="1" applyBorder="1" applyAlignment="1">
      <alignment horizontal="center"/>
    </xf>
    <xf numFmtId="164" fontId="36" fillId="37" borderId="68" xfId="0" applyNumberFormat="1" applyFont="1" applyFill="1" applyBorder="1" applyAlignment="1">
      <alignment horizontal="center"/>
    </xf>
    <xf numFmtId="2" fontId="35" fillId="0" borderId="68" xfId="0" applyNumberFormat="1" applyFont="1" applyFill="1" applyBorder="1" applyAlignment="1">
      <alignment horizontal="center"/>
    </xf>
    <xf numFmtId="164" fontId="35" fillId="37" borderId="19" xfId="0" applyNumberFormat="1" applyFont="1" applyFill="1" applyBorder="1" applyAlignment="1">
      <alignment horizontal="center"/>
    </xf>
    <xf numFmtId="0" fontId="10" fillId="37" borderId="68" xfId="0" applyFont="1" applyFill="1" applyBorder="1" applyAlignment="1">
      <alignment horizontal="center"/>
    </xf>
    <xf numFmtId="164" fontId="35" fillId="33" borderId="23" xfId="0" applyNumberFormat="1" applyFont="1" applyFill="1" applyBorder="1" applyAlignment="1">
      <alignment horizontal="center" vertical="center"/>
    </xf>
    <xf numFmtId="0" fontId="36" fillId="37" borderId="20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center"/>
    </xf>
    <xf numFmtId="164" fontId="35" fillId="37" borderId="20" xfId="0" applyNumberFormat="1" applyFont="1" applyFill="1" applyBorder="1" applyAlignment="1">
      <alignment horizontal="center"/>
    </xf>
    <xf numFmtId="164" fontId="55" fillId="37" borderId="20" xfId="0" applyNumberFormat="1" applyFont="1" applyFill="1" applyBorder="1" applyAlignment="1">
      <alignment horizontal="center"/>
    </xf>
    <xf numFmtId="164" fontId="36" fillId="37" borderId="20" xfId="0" applyNumberFormat="1" applyFont="1" applyFill="1" applyBorder="1" applyAlignment="1">
      <alignment horizontal="center"/>
    </xf>
    <xf numFmtId="2" fontId="35" fillId="0" borderId="20" xfId="0" applyNumberFormat="1" applyFont="1" applyFill="1" applyBorder="1" applyAlignment="1">
      <alignment horizontal="center"/>
    </xf>
    <xf numFmtId="0" fontId="10" fillId="37" borderId="20" xfId="0" applyFont="1" applyFill="1" applyBorder="1" applyAlignment="1">
      <alignment horizontal="center"/>
    </xf>
    <xf numFmtId="164" fontId="35" fillId="0" borderId="23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/>
    </xf>
    <xf numFmtId="164" fontId="35" fillId="0" borderId="66" xfId="0" applyNumberFormat="1" applyFont="1" applyFill="1" applyBorder="1" applyAlignment="1">
      <alignment horizontal="center"/>
    </xf>
    <xf numFmtId="168" fontId="35" fillId="0" borderId="20" xfId="0" applyNumberFormat="1" applyFont="1" applyFill="1" applyBorder="1" applyAlignment="1">
      <alignment horizontal="center"/>
    </xf>
    <xf numFmtId="168" fontId="35" fillId="40" borderId="20" xfId="0" applyNumberFormat="1" applyFont="1" applyFill="1" applyBorder="1" applyAlignment="1">
      <alignment horizontal="center"/>
    </xf>
    <xf numFmtId="164" fontId="35" fillId="34" borderId="23" xfId="0" applyNumberFormat="1" applyFont="1" applyFill="1" applyBorder="1" applyAlignment="1">
      <alignment horizontal="center" vertical="center"/>
    </xf>
    <xf numFmtId="164" fontId="35" fillId="35" borderId="23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d3k3" xfId="58"/>
    <cellStyle name="Normal_Sheet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171450</xdr:rowOff>
    </xdr:from>
    <xdr:to>
      <xdr:col>2</xdr:col>
      <xdr:colOff>1076325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1028700" y="533400"/>
          <a:ext cx="904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171450</xdr:rowOff>
    </xdr:from>
    <xdr:to>
      <xdr:col>2</xdr:col>
      <xdr:colOff>1076325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1028700" y="533400"/>
          <a:ext cx="904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="115" zoomScaleNormal="115" zoomScalePageLayoutView="0" workbookViewId="0" topLeftCell="A3">
      <selection activeCell="P9" sqref="P9"/>
    </sheetView>
  </sheetViews>
  <sheetFormatPr defaultColWidth="9.140625" defaultRowHeight="12.75"/>
  <cols>
    <col min="1" max="1" width="3.7109375" style="0" customWidth="1"/>
    <col min="3" max="3" width="16.28125" style="0" customWidth="1"/>
    <col min="5" max="15" width="4.57421875" style="0" customWidth="1"/>
    <col min="16" max="16" width="12.28125" style="0" customWidth="1"/>
    <col min="17" max="17" width="9.00390625" style="0" customWidth="1"/>
  </cols>
  <sheetData>
    <row r="1" spans="2:17" ht="12.75">
      <c r="B1" s="181" t="s">
        <v>7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  <c r="Q1" s="182"/>
    </row>
    <row r="2" spans="2:17" ht="15.75">
      <c r="B2" s="181" t="s">
        <v>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3"/>
      <c r="Q2" s="183"/>
    </row>
    <row r="3" spans="2:17" ht="15.75">
      <c r="B3" s="4"/>
      <c r="C3" s="181" t="s">
        <v>5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3"/>
      <c r="Q3" s="3"/>
    </row>
    <row r="4" spans="2:17" ht="20.25">
      <c r="B4" s="196" t="s">
        <v>101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2:17" ht="18.75">
      <c r="B5" s="180" t="s">
        <v>117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</row>
    <row r="6" spans="2:17" ht="19.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33.75" customHeight="1" thickTop="1">
      <c r="A7" s="6"/>
      <c r="B7" s="191" t="s">
        <v>74</v>
      </c>
      <c r="C7" s="185" t="s">
        <v>75</v>
      </c>
      <c r="D7" s="187"/>
      <c r="E7" s="185" t="s">
        <v>76</v>
      </c>
      <c r="F7" s="186"/>
      <c r="G7" s="186"/>
      <c r="H7" s="186"/>
      <c r="I7" s="186"/>
      <c r="J7" s="186"/>
      <c r="K7" s="186"/>
      <c r="L7" s="186"/>
      <c r="M7" s="186"/>
      <c r="N7" s="186"/>
      <c r="O7" s="187"/>
      <c r="P7" s="52"/>
      <c r="Q7" s="55"/>
    </row>
    <row r="8" spans="1:17" ht="18.75" customHeight="1">
      <c r="A8" s="7"/>
      <c r="B8" s="192"/>
      <c r="C8" s="194"/>
      <c r="D8" s="195"/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90"/>
      <c r="P8" s="56"/>
      <c r="Q8" s="58"/>
    </row>
    <row r="9" spans="1:17" ht="67.5">
      <c r="A9" s="7" t="s">
        <v>8</v>
      </c>
      <c r="B9" s="192"/>
      <c r="C9" s="194"/>
      <c r="D9" s="195"/>
      <c r="E9" s="65" t="s">
        <v>102</v>
      </c>
      <c r="F9" s="65" t="s">
        <v>103</v>
      </c>
      <c r="G9" s="65" t="s">
        <v>104</v>
      </c>
      <c r="H9" s="65" t="s">
        <v>105</v>
      </c>
      <c r="I9" s="65" t="s">
        <v>106</v>
      </c>
      <c r="J9" s="65" t="s">
        <v>107</v>
      </c>
      <c r="K9" s="65" t="s">
        <v>108</v>
      </c>
      <c r="L9" s="65" t="s">
        <v>109</v>
      </c>
      <c r="M9" s="65" t="s">
        <v>110</v>
      </c>
      <c r="N9" s="65" t="s">
        <v>111</v>
      </c>
      <c r="O9" s="65" t="s">
        <v>112</v>
      </c>
      <c r="P9" s="119"/>
      <c r="Q9" s="67" t="s">
        <v>3</v>
      </c>
    </row>
    <row r="10" spans="1:17" ht="18.75" customHeight="1">
      <c r="A10" s="7"/>
      <c r="B10" s="192"/>
      <c r="C10" s="194"/>
      <c r="D10" s="195"/>
      <c r="E10" s="68" t="s">
        <v>4</v>
      </c>
      <c r="F10" s="68" t="s">
        <v>4</v>
      </c>
      <c r="G10" s="68" t="s">
        <v>4</v>
      </c>
      <c r="H10" s="68" t="s">
        <v>4</v>
      </c>
      <c r="I10" s="68" t="s">
        <v>4</v>
      </c>
      <c r="J10" s="68" t="s">
        <v>4</v>
      </c>
      <c r="K10" s="68" t="s">
        <v>4</v>
      </c>
      <c r="L10" s="68" t="s">
        <v>4</v>
      </c>
      <c r="M10" s="68" t="s">
        <v>4</v>
      </c>
      <c r="N10" s="68" t="s">
        <v>4</v>
      </c>
      <c r="O10" s="68" t="s">
        <v>4</v>
      </c>
      <c r="P10" s="184"/>
      <c r="Q10" s="59"/>
    </row>
    <row r="11" spans="1:17" ht="18.75">
      <c r="A11" s="8"/>
      <c r="B11" s="193"/>
      <c r="C11" s="188"/>
      <c r="D11" s="190"/>
      <c r="E11" s="105">
        <v>2</v>
      </c>
      <c r="F11" s="105">
        <v>3</v>
      </c>
      <c r="G11" s="105">
        <v>2</v>
      </c>
      <c r="H11" s="105">
        <v>2</v>
      </c>
      <c r="I11" s="105">
        <v>2</v>
      </c>
      <c r="J11" s="105">
        <v>2</v>
      </c>
      <c r="K11" s="105">
        <v>2</v>
      </c>
      <c r="L11" s="105">
        <v>2</v>
      </c>
      <c r="M11" s="106">
        <v>2</v>
      </c>
      <c r="N11" s="106">
        <v>2</v>
      </c>
      <c r="O11" s="106">
        <v>2</v>
      </c>
      <c r="P11" s="184"/>
      <c r="Q11" s="60"/>
    </row>
    <row r="12" spans="1:17" ht="18.75">
      <c r="A12" s="32">
        <v>1</v>
      </c>
      <c r="B12" s="35">
        <v>121060001</v>
      </c>
      <c r="C12" s="33" t="s">
        <v>26</v>
      </c>
      <c r="D12" s="34" t="s">
        <v>27</v>
      </c>
      <c r="E12" s="140"/>
      <c r="F12" s="140">
        <v>4.3</v>
      </c>
      <c r="G12" s="140">
        <v>5.1</v>
      </c>
      <c r="H12" s="141">
        <v>0</v>
      </c>
      <c r="I12" s="140">
        <v>5.3</v>
      </c>
      <c r="J12" s="142"/>
      <c r="K12" s="45"/>
      <c r="L12" s="140"/>
      <c r="M12" s="143"/>
      <c r="N12" s="45"/>
      <c r="O12" s="144"/>
      <c r="P12" s="145"/>
      <c r="Q12" s="61"/>
    </row>
    <row r="13" spans="1:17" ht="18.75">
      <c r="A13" s="31">
        <v>2</v>
      </c>
      <c r="B13" s="36">
        <v>121060005</v>
      </c>
      <c r="C13" s="23" t="s">
        <v>30</v>
      </c>
      <c r="D13" s="24" t="s">
        <v>29</v>
      </c>
      <c r="E13" s="131"/>
      <c r="F13" s="131">
        <v>3.2</v>
      </c>
      <c r="G13" s="131">
        <v>5.3</v>
      </c>
      <c r="H13" s="132"/>
      <c r="I13" s="131"/>
      <c r="J13" s="47"/>
      <c r="K13" s="47"/>
      <c r="L13" s="131"/>
      <c r="M13" s="133"/>
      <c r="N13" s="47"/>
      <c r="O13" s="134"/>
      <c r="P13" s="139"/>
      <c r="Q13" s="62"/>
    </row>
    <row r="14" spans="1:17" ht="18.75">
      <c r="A14" s="31">
        <v>3</v>
      </c>
      <c r="B14" s="36">
        <v>121060007</v>
      </c>
      <c r="C14" s="23" t="s">
        <v>31</v>
      </c>
      <c r="D14" s="24" t="s">
        <v>32</v>
      </c>
      <c r="E14" s="131"/>
      <c r="F14" s="131"/>
      <c r="G14" s="131">
        <v>5.2</v>
      </c>
      <c r="H14" s="132"/>
      <c r="I14" s="131"/>
      <c r="J14" s="50"/>
      <c r="K14" s="47"/>
      <c r="L14" s="131"/>
      <c r="M14" s="133"/>
      <c r="N14" s="47"/>
      <c r="O14" s="134"/>
      <c r="P14" s="139"/>
      <c r="Q14" s="62"/>
    </row>
    <row r="15" spans="1:17" ht="18.75">
      <c r="A15" s="31">
        <v>4</v>
      </c>
      <c r="B15" s="36">
        <v>121060009</v>
      </c>
      <c r="C15" s="23" t="s">
        <v>33</v>
      </c>
      <c r="D15" s="24" t="s">
        <v>34</v>
      </c>
      <c r="E15" s="131"/>
      <c r="F15" s="131">
        <v>4.6</v>
      </c>
      <c r="G15" s="131">
        <v>3.8</v>
      </c>
      <c r="H15" s="135">
        <v>0</v>
      </c>
      <c r="I15" s="131"/>
      <c r="J15" s="50"/>
      <c r="K15" s="47"/>
      <c r="L15" s="131"/>
      <c r="M15" s="133"/>
      <c r="N15" s="135">
        <v>0</v>
      </c>
      <c r="O15" s="134"/>
      <c r="P15" s="139"/>
      <c r="Q15" s="62"/>
    </row>
    <row r="16" spans="1:17" ht="18.75">
      <c r="A16" s="31">
        <v>5</v>
      </c>
      <c r="B16" s="36">
        <v>121060014</v>
      </c>
      <c r="C16" s="26" t="s">
        <v>35</v>
      </c>
      <c r="D16" s="25" t="s">
        <v>36</v>
      </c>
      <c r="E16" s="136"/>
      <c r="F16" s="136">
        <v>4.3</v>
      </c>
      <c r="G16" s="136"/>
      <c r="H16" s="132"/>
      <c r="I16" s="136"/>
      <c r="J16" s="50"/>
      <c r="K16" s="47"/>
      <c r="L16" s="136"/>
      <c r="M16" s="133"/>
      <c r="N16" s="47"/>
      <c r="O16" s="134"/>
      <c r="P16" s="139"/>
      <c r="Q16" s="62"/>
    </row>
    <row r="17" spans="1:17" ht="18.75">
      <c r="A17" s="31">
        <v>6</v>
      </c>
      <c r="B17" s="36">
        <v>121060016</v>
      </c>
      <c r="C17" s="26" t="s">
        <v>38</v>
      </c>
      <c r="D17" s="25" t="s">
        <v>39</v>
      </c>
      <c r="E17" s="136"/>
      <c r="F17" s="136"/>
      <c r="G17" s="136">
        <v>4.1</v>
      </c>
      <c r="H17" s="132"/>
      <c r="I17" s="136"/>
      <c r="J17" s="50"/>
      <c r="K17" s="47"/>
      <c r="L17" s="136"/>
      <c r="M17" s="133"/>
      <c r="N17" s="47"/>
      <c r="O17" s="134"/>
      <c r="P17" s="139"/>
      <c r="Q17" s="62"/>
    </row>
    <row r="18" spans="1:17" ht="18.75">
      <c r="A18" s="31">
        <v>7</v>
      </c>
      <c r="B18" s="36">
        <v>121060020</v>
      </c>
      <c r="C18" s="27" t="s">
        <v>40</v>
      </c>
      <c r="D18" s="28" t="s">
        <v>41</v>
      </c>
      <c r="E18" s="137"/>
      <c r="F18" s="137"/>
      <c r="G18" s="137">
        <v>5.3</v>
      </c>
      <c r="H18" s="132"/>
      <c r="I18" s="137"/>
      <c r="J18" s="50"/>
      <c r="K18" s="47"/>
      <c r="L18" s="137"/>
      <c r="M18" s="133"/>
      <c r="N18" s="47"/>
      <c r="O18" s="134"/>
      <c r="P18" s="139"/>
      <c r="Q18" s="62"/>
    </row>
    <row r="19" spans="1:17" ht="18.75">
      <c r="A19" s="31">
        <v>8</v>
      </c>
      <c r="B19" s="36">
        <v>121060022</v>
      </c>
      <c r="C19" s="27" t="s">
        <v>44</v>
      </c>
      <c r="D19" s="28" t="s">
        <v>43</v>
      </c>
      <c r="E19" s="137"/>
      <c r="F19" s="137">
        <v>5.1</v>
      </c>
      <c r="G19" s="137"/>
      <c r="H19" s="132"/>
      <c r="I19" s="137"/>
      <c r="J19" s="50"/>
      <c r="K19" s="47"/>
      <c r="L19" s="137"/>
      <c r="M19" s="133"/>
      <c r="N19" s="47"/>
      <c r="O19" s="134"/>
      <c r="P19" s="139"/>
      <c r="Q19" s="62"/>
    </row>
    <row r="20" spans="1:17" ht="18.75">
      <c r="A20" s="31">
        <v>9</v>
      </c>
      <c r="B20" s="36">
        <v>121060026</v>
      </c>
      <c r="C20" s="27" t="s">
        <v>45</v>
      </c>
      <c r="D20" s="28" t="s">
        <v>46</v>
      </c>
      <c r="E20" s="137"/>
      <c r="F20" s="137"/>
      <c r="G20" s="137"/>
      <c r="H20" s="132"/>
      <c r="I20" s="137"/>
      <c r="J20" s="47">
        <v>2.4</v>
      </c>
      <c r="K20" s="47"/>
      <c r="L20" s="137"/>
      <c r="M20" s="133"/>
      <c r="N20" s="47"/>
      <c r="O20" s="134"/>
      <c r="P20" s="139"/>
      <c r="Q20" s="62"/>
    </row>
    <row r="21" spans="1:17" ht="18.75">
      <c r="A21" s="31">
        <v>10</v>
      </c>
      <c r="B21" s="36">
        <v>121060031</v>
      </c>
      <c r="C21" s="26" t="s">
        <v>51</v>
      </c>
      <c r="D21" s="25" t="s">
        <v>52</v>
      </c>
      <c r="E21" s="136">
        <v>3.2</v>
      </c>
      <c r="F21" s="136"/>
      <c r="G21" s="136"/>
      <c r="H21" s="132"/>
      <c r="I21" s="136"/>
      <c r="J21" s="50"/>
      <c r="K21" s="47"/>
      <c r="L21" s="136"/>
      <c r="M21" s="133"/>
      <c r="N21" s="47"/>
      <c r="O21" s="134"/>
      <c r="P21" s="139"/>
      <c r="Q21" s="62"/>
    </row>
    <row r="22" spans="1:17" ht="18.75">
      <c r="A22" s="31">
        <v>11</v>
      </c>
      <c r="B22" s="36">
        <v>121060034</v>
      </c>
      <c r="C22" s="26" t="s">
        <v>54</v>
      </c>
      <c r="D22" s="25" t="s">
        <v>55</v>
      </c>
      <c r="E22" s="136"/>
      <c r="F22" s="136">
        <v>5.1</v>
      </c>
      <c r="G22" s="136">
        <v>4.8</v>
      </c>
      <c r="H22" s="132"/>
      <c r="I22" s="136"/>
      <c r="J22" s="50"/>
      <c r="K22" s="47"/>
      <c r="L22" s="136"/>
      <c r="M22" s="133"/>
      <c r="N22" s="47"/>
      <c r="O22" s="134"/>
      <c r="P22" s="139"/>
      <c r="Q22" s="62"/>
    </row>
    <row r="23" spans="1:17" ht="18.75">
      <c r="A23" s="31">
        <v>12</v>
      </c>
      <c r="B23" s="36">
        <v>121060037</v>
      </c>
      <c r="C23" s="26" t="s">
        <v>58</v>
      </c>
      <c r="D23" s="25" t="s">
        <v>56</v>
      </c>
      <c r="E23" s="136"/>
      <c r="F23" s="136">
        <v>0</v>
      </c>
      <c r="G23" s="136">
        <v>3.8</v>
      </c>
      <c r="H23" s="135">
        <v>0</v>
      </c>
      <c r="I23" s="136">
        <v>5.2</v>
      </c>
      <c r="J23" s="50"/>
      <c r="K23" s="47"/>
      <c r="L23" s="136"/>
      <c r="M23" s="133"/>
      <c r="N23" s="135">
        <v>0</v>
      </c>
      <c r="O23" s="134"/>
      <c r="P23" s="139"/>
      <c r="Q23" s="62"/>
    </row>
    <row r="24" spans="1:17" ht="18.75">
      <c r="A24" s="31">
        <v>13</v>
      </c>
      <c r="B24" s="36">
        <v>121060041</v>
      </c>
      <c r="C24" s="29" t="s">
        <v>60</v>
      </c>
      <c r="D24" s="30" t="s">
        <v>59</v>
      </c>
      <c r="E24" s="138"/>
      <c r="F24" s="138">
        <v>4.2</v>
      </c>
      <c r="G24" s="138">
        <v>4.9</v>
      </c>
      <c r="H24" s="132"/>
      <c r="I24" s="138"/>
      <c r="J24" s="50"/>
      <c r="K24" s="47"/>
      <c r="L24" s="138"/>
      <c r="M24" s="133"/>
      <c r="N24" s="47"/>
      <c r="O24" s="134"/>
      <c r="P24" s="139"/>
      <c r="Q24" s="62"/>
    </row>
    <row r="25" spans="1:17" ht="18.75">
      <c r="A25" s="146">
        <v>14</v>
      </c>
      <c r="B25" s="147">
        <v>121060044</v>
      </c>
      <c r="C25" s="148" t="s">
        <v>47</v>
      </c>
      <c r="D25" s="149" t="s">
        <v>61</v>
      </c>
      <c r="E25" s="150"/>
      <c r="F25" s="150">
        <v>4.2</v>
      </c>
      <c r="G25" s="150"/>
      <c r="H25" s="151"/>
      <c r="I25" s="150"/>
      <c r="J25" s="152"/>
      <c r="K25" s="152"/>
      <c r="L25" s="150"/>
      <c r="M25" s="153"/>
      <c r="N25" s="152"/>
      <c r="O25" s="154"/>
      <c r="P25" s="155"/>
      <c r="Q25" s="156"/>
    </row>
    <row r="26" spans="1:17" ht="18.75" thickBot="1">
      <c r="A26" s="157"/>
      <c r="B26" s="158"/>
      <c r="C26" s="159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60"/>
      <c r="Q26" s="161"/>
    </row>
    <row r="27" ht="13.5" thickTop="1"/>
    <row r="28" spans="13:15" ht="17.25">
      <c r="M28" s="121"/>
      <c r="N28" s="102" t="s">
        <v>96</v>
      </c>
      <c r="O28" s="102"/>
    </row>
    <row r="29" spans="13:15" ht="15.75">
      <c r="M29" s="91"/>
      <c r="N29" s="92" t="s">
        <v>97</v>
      </c>
      <c r="O29" s="92"/>
    </row>
    <row r="30" spans="13:15" ht="17.25">
      <c r="M30" s="90"/>
      <c r="N30" s="93"/>
      <c r="O30" s="93"/>
    </row>
    <row r="31" spans="13:15" ht="17.25">
      <c r="M31" s="90"/>
      <c r="N31" s="89"/>
      <c r="O31" s="89"/>
    </row>
    <row r="32" spans="13:15" ht="18">
      <c r="M32" s="89"/>
      <c r="N32" s="94"/>
      <c r="O32" s="94"/>
    </row>
    <row r="33" spans="13:15" ht="18">
      <c r="M33" s="95"/>
      <c r="N33" s="94" t="s">
        <v>1</v>
      </c>
      <c r="O33" s="94"/>
    </row>
  </sheetData>
  <sheetProtection/>
  <mergeCells count="11">
    <mergeCell ref="B4:Q4"/>
    <mergeCell ref="B5:Q5"/>
    <mergeCell ref="B1:O1"/>
    <mergeCell ref="P1:Q1"/>
    <mergeCell ref="B2:O2"/>
    <mergeCell ref="P2:Q2"/>
    <mergeCell ref="P10:P11"/>
    <mergeCell ref="E7:O8"/>
    <mergeCell ref="B7:B11"/>
    <mergeCell ref="C7:D11"/>
    <mergeCell ref="C3:O3"/>
  </mergeCells>
  <conditionalFormatting sqref="H23 N23 H15 N15 Q12:Q25 H12">
    <cfRule type="cellIs" priority="1" dxfId="3" operator="lessThan" stopIfTrue="1">
      <formula>1.5</formula>
    </cfRule>
    <cfRule type="cellIs" priority="2" dxfId="2" operator="greaterThan" stopIfTrue="1">
      <formula>3</formula>
    </cfRule>
  </conditionalFormatting>
  <conditionalFormatting sqref="P12:P25 M28:M29">
    <cfRule type="cellIs" priority="3" dxfId="0" operator="lessThan" stopIfTrue="1">
      <formula>5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="115" zoomScaleNormal="115" zoomScalePageLayoutView="0" workbookViewId="0" topLeftCell="A3">
      <selection activeCell="B5" sqref="B5:T5"/>
    </sheetView>
  </sheetViews>
  <sheetFormatPr defaultColWidth="9.140625" defaultRowHeight="12.75"/>
  <cols>
    <col min="1" max="1" width="3.7109375" style="0" customWidth="1"/>
    <col min="3" max="3" width="16.28125" style="0" customWidth="1"/>
    <col min="4" max="4" width="11.421875" style="0" customWidth="1"/>
    <col min="5" max="5" width="7.00390625" style="0" customWidth="1"/>
    <col min="6" max="6" width="6.00390625" style="0" customWidth="1"/>
    <col min="7" max="7" width="5.8515625" style="0" customWidth="1"/>
    <col min="8" max="8" width="6.00390625" style="0" customWidth="1"/>
    <col min="9" max="9" width="7.421875" style="0" customWidth="1"/>
    <col min="10" max="14" width="4.57421875" style="0" customWidth="1"/>
    <col min="15" max="15" width="3.00390625" style="0" customWidth="1"/>
    <col min="16" max="16" width="7.7109375" style="0" customWidth="1"/>
    <col min="17" max="17" width="6.8515625" style="0" customWidth="1"/>
    <col min="18" max="18" width="7.28125" style="0" customWidth="1"/>
    <col min="19" max="19" width="8.8515625" style="0" customWidth="1"/>
    <col min="20" max="20" width="5.7109375" style="0" customWidth="1"/>
  </cols>
  <sheetData>
    <row r="1" spans="2:20" ht="12.75">
      <c r="B1" s="181" t="s">
        <v>7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  <c r="Q1" s="182"/>
      <c r="R1" s="182"/>
      <c r="S1" s="182"/>
      <c r="T1" s="182"/>
    </row>
    <row r="2" spans="2:20" ht="15.75">
      <c r="B2" s="181" t="s">
        <v>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3"/>
      <c r="Q2" s="183"/>
      <c r="R2" s="183"/>
      <c r="S2" s="183"/>
      <c r="T2" s="183"/>
    </row>
    <row r="3" spans="2:20" ht="15.75">
      <c r="B3" s="4"/>
      <c r="C3" s="181" t="s">
        <v>5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3"/>
      <c r="Q3" s="3"/>
      <c r="R3" s="3"/>
      <c r="S3" s="3"/>
      <c r="T3" s="3"/>
    </row>
    <row r="4" spans="2:20" ht="20.25">
      <c r="B4" s="196" t="s">
        <v>180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</row>
    <row r="5" spans="2:20" ht="18.75">
      <c r="B5" s="180" t="s">
        <v>181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</row>
    <row r="6" spans="2:20" ht="19.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3.75" customHeight="1" thickTop="1">
      <c r="A7" s="6"/>
      <c r="B7" s="191" t="s">
        <v>74</v>
      </c>
      <c r="C7" s="164" t="s">
        <v>75</v>
      </c>
      <c r="D7" s="165"/>
      <c r="E7" s="185" t="s">
        <v>76</v>
      </c>
      <c r="F7" s="186"/>
      <c r="G7" s="186"/>
      <c r="H7" s="186"/>
      <c r="I7" s="186"/>
      <c r="J7" s="186"/>
      <c r="K7" s="186"/>
      <c r="L7" s="186"/>
      <c r="M7" s="186"/>
      <c r="N7" s="186"/>
      <c r="O7" s="187"/>
      <c r="P7" s="52"/>
      <c r="Q7" s="53"/>
      <c r="R7" s="54"/>
      <c r="S7" s="54"/>
      <c r="T7" s="55"/>
    </row>
    <row r="8" spans="1:20" ht="18.75" customHeight="1">
      <c r="A8" s="7"/>
      <c r="B8" s="192"/>
      <c r="C8" s="168"/>
      <c r="D8" s="169"/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90"/>
      <c r="P8" s="56"/>
      <c r="Q8" s="57"/>
      <c r="R8" s="51"/>
      <c r="S8" s="51"/>
      <c r="T8" s="58"/>
    </row>
    <row r="9" spans="1:20" ht="45">
      <c r="A9" s="7" t="s">
        <v>8</v>
      </c>
      <c r="B9" s="192"/>
      <c r="C9" s="168"/>
      <c r="D9" s="169"/>
      <c r="E9" s="65" t="s">
        <v>177</v>
      </c>
      <c r="F9" s="65" t="s">
        <v>183</v>
      </c>
      <c r="G9" s="65" t="s">
        <v>182</v>
      </c>
      <c r="H9" s="65" t="s">
        <v>178</v>
      </c>
      <c r="I9" s="65" t="s">
        <v>179</v>
      </c>
      <c r="J9" s="65"/>
      <c r="K9" s="65"/>
      <c r="L9" s="65"/>
      <c r="M9" s="65"/>
      <c r="N9" s="65"/>
      <c r="O9" s="65"/>
      <c r="P9" s="197" t="s">
        <v>63</v>
      </c>
      <c r="Q9" s="198"/>
      <c r="R9" s="66" t="s">
        <v>77</v>
      </c>
      <c r="S9" s="66" t="s">
        <v>77</v>
      </c>
      <c r="T9" s="67" t="s">
        <v>3</v>
      </c>
    </row>
    <row r="10" spans="1:20" ht="18.75">
      <c r="A10" s="7"/>
      <c r="B10" s="192"/>
      <c r="C10" s="168"/>
      <c r="D10" s="169"/>
      <c r="E10" s="68" t="s">
        <v>4</v>
      </c>
      <c r="F10" s="68" t="s">
        <v>4</v>
      </c>
      <c r="G10" s="68" t="s">
        <v>4</v>
      </c>
      <c r="H10" s="68" t="s">
        <v>4</v>
      </c>
      <c r="I10" s="68" t="s">
        <v>4</v>
      </c>
      <c r="J10" s="68" t="s">
        <v>4</v>
      </c>
      <c r="K10" s="68" t="s">
        <v>4</v>
      </c>
      <c r="L10" s="68" t="s">
        <v>4</v>
      </c>
      <c r="M10" s="68" t="s">
        <v>4</v>
      </c>
      <c r="N10" s="68" t="s">
        <v>4</v>
      </c>
      <c r="O10" s="68" t="s">
        <v>4</v>
      </c>
      <c r="P10" s="184" t="s">
        <v>78</v>
      </c>
      <c r="Q10" s="199" t="s">
        <v>64</v>
      </c>
      <c r="R10" s="199" t="s">
        <v>79</v>
      </c>
      <c r="S10" s="199" t="s">
        <v>2</v>
      </c>
      <c r="T10" s="59"/>
    </row>
    <row r="11" spans="1:24" ht="18.75">
      <c r="A11" s="8"/>
      <c r="B11" s="193"/>
      <c r="C11" s="166"/>
      <c r="D11" s="167"/>
      <c r="E11" s="215">
        <v>2</v>
      </c>
      <c r="F11" s="105">
        <v>2</v>
      </c>
      <c r="G11" s="105">
        <v>4</v>
      </c>
      <c r="H11" s="105">
        <v>2</v>
      </c>
      <c r="I11" s="105">
        <v>2</v>
      </c>
      <c r="J11" s="105"/>
      <c r="K11" s="105"/>
      <c r="L11" s="105"/>
      <c r="M11" s="106"/>
      <c r="N11" s="106"/>
      <c r="O11" s="106"/>
      <c r="P11" s="184"/>
      <c r="Q11" s="200"/>
      <c r="R11" s="200"/>
      <c r="S11" s="200"/>
      <c r="T11" s="60"/>
      <c r="W11" t="s">
        <v>119</v>
      </c>
      <c r="X11" t="s">
        <v>120</v>
      </c>
    </row>
    <row r="12" spans="1:20" ht="18.75">
      <c r="A12" s="32">
        <v>1</v>
      </c>
      <c r="B12" s="35"/>
      <c r="C12" s="172" t="s">
        <v>121</v>
      </c>
      <c r="D12" s="173" t="s">
        <v>122</v>
      </c>
      <c r="E12" s="217">
        <v>5.5</v>
      </c>
      <c r="F12" s="218"/>
      <c r="G12" s="218">
        <v>1.7</v>
      </c>
      <c r="H12" s="219"/>
      <c r="I12" s="218">
        <v>6.8</v>
      </c>
      <c r="J12" s="220"/>
      <c r="K12" s="221"/>
      <c r="L12" s="222"/>
      <c r="M12" s="223"/>
      <c r="N12" s="221"/>
      <c r="O12" s="224"/>
      <c r="P12" s="225">
        <f>SUMPRODUCT(E$11:O$11,E12:O12)/SUM((E$11:O$11))</f>
        <v>2.6166666666666667</v>
      </c>
      <c r="Q12" s="226">
        <f>IF(P12&lt;4,0,IF(P12&lt;5,1,IF(P12&lt;5.5,1.5,IF(P12&lt;6.5,2,IF(P12&lt;7,2.5,IF(P12&lt;8,3,IF(P12&lt;8.5,3.5,IF(P12&lt;9.5,4,4.5))))))))</f>
        <v>0</v>
      </c>
      <c r="R12" s="221" t="str">
        <f aca="true" t="shared" si="0" ref="R12:R39">IF(Q12&lt;1,"Kém",IF(Q12&lt;2,"yếu",IF(Q12&lt;2.5,"T Bình",IF(Q12&lt;3.2,"Khá",IF(Q12&lt;3.6,"Giỏi",IF(Q12&lt;4.5,"xuất sắc"))))))</f>
        <v>Kém</v>
      </c>
      <c r="S12" s="227" t="str">
        <f>IF(Q12&lt;1,"Yếu",IF(Q12&lt;2,"T Bình",IF(Q12&lt;2.5,"Khá",IF(Q12&lt;4.5,"tốt"))))</f>
        <v>Yếu</v>
      </c>
      <c r="T12" s="61"/>
    </row>
    <row r="13" spans="1:20" ht="18.75">
      <c r="A13" s="31">
        <v>2</v>
      </c>
      <c r="B13" s="36"/>
      <c r="C13" s="172" t="s">
        <v>123</v>
      </c>
      <c r="D13" s="173" t="s">
        <v>124</v>
      </c>
      <c r="E13" s="217">
        <v>7.9</v>
      </c>
      <c r="F13" s="228">
        <v>9.100000000000001</v>
      </c>
      <c r="G13" s="228">
        <v>7.2</v>
      </c>
      <c r="H13" s="229">
        <v>7.3</v>
      </c>
      <c r="I13" s="228">
        <v>8.3</v>
      </c>
      <c r="J13" s="230"/>
      <c r="K13" s="231"/>
      <c r="L13" s="228"/>
      <c r="M13" s="232"/>
      <c r="N13" s="231"/>
      <c r="O13" s="233"/>
      <c r="P13" s="234">
        <f>SUMPRODUCT(E$11:O$11,E13:O13)/SUM((E$11:O$11))</f>
        <v>7.833333333333333</v>
      </c>
      <c r="Q13" s="231">
        <f aca="true" t="shared" si="1" ref="Q13:Q39">IF(P13&lt;4,0,IF(P13&lt;5,1,IF(P13&lt;5.5,1.5,IF(P13&lt;6.5,2,IF(P13&lt;7,2.5,IF(P13&lt;8,3,IF(P13&lt;8.5,3.5,IF(P13&lt;9.5,4,4.5))))))))</f>
        <v>3</v>
      </c>
      <c r="R13" s="231" t="str">
        <f t="shared" si="0"/>
        <v>Khá</v>
      </c>
      <c r="S13" s="235" t="str">
        <f>IF(Q13&lt;1,"Yếu",IF(Q13&lt;2,"T Bình",IF(Q13&lt;2.5,"Khá",IF(Q13&lt;4.5,"tốt"))))</f>
        <v>tốt</v>
      </c>
      <c r="T13" s="62"/>
    </row>
    <row r="14" spans="1:20" ht="18.75">
      <c r="A14" s="31">
        <v>3</v>
      </c>
      <c r="B14" s="36"/>
      <c r="C14" s="172" t="s">
        <v>125</v>
      </c>
      <c r="D14" s="173" t="s">
        <v>126</v>
      </c>
      <c r="E14" s="217">
        <v>7.2</v>
      </c>
      <c r="F14" s="236">
        <v>7.4</v>
      </c>
      <c r="G14" s="236">
        <v>7.1</v>
      </c>
      <c r="H14" s="237">
        <v>7.2</v>
      </c>
      <c r="I14" s="228">
        <v>8.5</v>
      </c>
      <c r="J14" s="238"/>
      <c r="K14" s="231"/>
      <c r="L14" s="228"/>
      <c r="M14" s="232"/>
      <c r="N14" s="231"/>
      <c r="O14" s="233"/>
      <c r="P14" s="234">
        <f aca="true" t="shared" si="2" ref="P14:P26">SUMPRODUCT(E$11:O$11,E14:O14)/SUM((E$11:O$11))</f>
        <v>7.416666666666667</v>
      </c>
      <c r="Q14" s="231">
        <f t="shared" si="1"/>
        <v>3</v>
      </c>
      <c r="R14" s="231" t="str">
        <f t="shared" si="0"/>
        <v>Khá</v>
      </c>
      <c r="S14" s="235" t="str">
        <f aca="true" t="shared" si="3" ref="S14:S39">IF(Q14&lt;1,"Yếu",IF(Q14&lt;2,"T Bình",IF(Q14&lt;2.5,"Khá",IF(Q14&lt;4.5,"tốt"))))</f>
        <v>tốt</v>
      </c>
      <c r="T14" s="62"/>
    </row>
    <row r="15" spans="1:20" ht="18.75">
      <c r="A15" s="31">
        <v>4</v>
      </c>
      <c r="B15" s="36"/>
      <c r="C15" s="172" t="s">
        <v>127</v>
      </c>
      <c r="D15" s="173" t="s">
        <v>128</v>
      </c>
      <c r="E15" s="217">
        <v>6.1</v>
      </c>
      <c r="F15" s="236">
        <v>6.9</v>
      </c>
      <c r="G15" s="236">
        <v>1.7</v>
      </c>
      <c r="H15" s="237">
        <v>5.1</v>
      </c>
      <c r="I15" s="228">
        <v>6.8</v>
      </c>
      <c r="J15" s="230"/>
      <c r="K15" s="231"/>
      <c r="L15" s="228"/>
      <c r="M15" s="232"/>
      <c r="N15" s="231"/>
      <c r="O15" s="233"/>
      <c r="P15" s="234">
        <f t="shared" si="2"/>
        <v>4.716666666666667</v>
      </c>
      <c r="Q15" s="231">
        <f t="shared" si="1"/>
        <v>1</v>
      </c>
      <c r="R15" s="231" t="str">
        <f t="shared" si="0"/>
        <v>yếu</v>
      </c>
      <c r="S15" s="235" t="str">
        <f t="shared" si="3"/>
        <v>T Bình</v>
      </c>
      <c r="T15" s="62"/>
    </row>
    <row r="16" spans="1:20" ht="18.75">
      <c r="A16" s="31">
        <v>5</v>
      </c>
      <c r="B16" s="36"/>
      <c r="C16" s="174" t="s">
        <v>129</v>
      </c>
      <c r="D16" s="175" t="s">
        <v>130</v>
      </c>
      <c r="E16" s="217">
        <v>7</v>
      </c>
      <c r="F16" s="236">
        <v>6.9</v>
      </c>
      <c r="G16" s="236">
        <v>6</v>
      </c>
      <c r="H16" s="237">
        <v>5.8</v>
      </c>
      <c r="I16" s="228">
        <v>7.2</v>
      </c>
      <c r="J16" s="230"/>
      <c r="K16" s="231"/>
      <c r="L16" s="228"/>
      <c r="M16" s="232"/>
      <c r="N16" s="231"/>
      <c r="O16" s="233"/>
      <c r="P16" s="234">
        <f t="shared" si="2"/>
        <v>6.483333333333333</v>
      </c>
      <c r="Q16" s="231">
        <f t="shared" si="1"/>
        <v>2</v>
      </c>
      <c r="R16" s="231" t="str">
        <f t="shared" si="0"/>
        <v>T Bình</v>
      </c>
      <c r="S16" s="235" t="str">
        <f t="shared" si="3"/>
        <v>Khá</v>
      </c>
      <c r="T16" s="62"/>
    </row>
    <row r="17" spans="1:20" ht="18.75">
      <c r="A17" s="31">
        <v>6</v>
      </c>
      <c r="B17" s="36"/>
      <c r="C17" s="172" t="s">
        <v>131</v>
      </c>
      <c r="D17" s="173" t="s">
        <v>132</v>
      </c>
      <c r="E17" s="217">
        <v>6.7</v>
      </c>
      <c r="F17" s="236">
        <v>9.100000000000001</v>
      </c>
      <c r="G17" s="236">
        <v>7.2</v>
      </c>
      <c r="H17" s="237">
        <v>7.3</v>
      </c>
      <c r="I17" s="228">
        <v>7.2</v>
      </c>
      <c r="J17" s="230"/>
      <c r="K17" s="231"/>
      <c r="L17" s="228"/>
      <c r="M17" s="232"/>
      <c r="N17" s="231"/>
      <c r="O17" s="233"/>
      <c r="P17" s="234">
        <f t="shared" si="2"/>
        <v>7.45</v>
      </c>
      <c r="Q17" s="231">
        <f t="shared" si="1"/>
        <v>3</v>
      </c>
      <c r="R17" s="231" t="str">
        <f t="shared" si="0"/>
        <v>Khá</v>
      </c>
      <c r="S17" s="235" t="str">
        <f t="shared" si="3"/>
        <v>tốt</v>
      </c>
      <c r="T17" s="62"/>
    </row>
    <row r="18" spans="1:20" ht="18.75">
      <c r="A18" s="31">
        <v>7</v>
      </c>
      <c r="B18" s="36"/>
      <c r="C18" s="172" t="s">
        <v>133</v>
      </c>
      <c r="D18" s="173" t="s">
        <v>134</v>
      </c>
      <c r="E18" s="217">
        <v>8.6</v>
      </c>
      <c r="F18" s="236">
        <v>8</v>
      </c>
      <c r="G18" s="236">
        <v>7.3</v>
      </c>
      <c r="H18" s="239">
        <v>7.1</v>
      </c>
      <c r="I18" s="228">
        <v>7.4</v>
      </c>
      <c r="J18" s="230"/>
      <c r="K18" s="231"/>
      <c r="L18" s="228"/>
      <c r="M18" s="232"/>
      <c r="N18" s="240"/>
      <c r="O18" s="233"/>
      <c r="P18" s="234">
        <f t="shared" si="2"/>
        <v>7.616666666666667</v>
      </c>
      <c r="Q18" s="231">
        <f t="shared" si="1"/>
        <v>3</v>
      </c>
      <c r="R18" s="231" t="str">
        <f t="shared" si="0"/>
        <v>Khá</v>
      </c>
      <c r="S18" s="235" t="str">
        <f t="shared" si="3"/>
        <v>tốt</v>
      </c>
      <c r="T18" s="62"/>
    </row>
    <row r="19" spans="1:20" ht="18.75">
      <c r="A19" s="31">
        <v>8</v>
      </c>
      <c r="B19" s="36"/>
      <c r="C19" s="172" t="s">
        <v>135</v>
      </c>
      <c r="D19" s="176" t="s">
        <v>136</v>
      </c>
      <c r="E19" s="217">
        <v>9</v>
      </c>
      <c r="F19" s="228">
        <v>8.1</v>
      </c>
      <c r="G19" s="228">
        <v>8.1</v>
      </c>
      <c r="H19" s="229">
        <v>7.9</v>
      </c>
      <c r="I19" s="228">
        <v>7.4</v>
      </c>
      <c r="J19" s="230"/>
      <c r="K19" s="231"/>
      <c r="L19" s="241"/>
      <c r="M19" s="232"/>
      <c r="N19" s="231"/>
      <c r="O19" s="233"/>
      <c r="P19" s="234">
        <f t="shared" si="2"/>
        <v>8.1</v>
      </c>
      <c r="Q19" s="231">
        <f t="shared" si="1"/>
        <v>3.5</v>
      </c>
      <c r="R19" s="231" t="str">
        <f t="shared" si="0"/>
        <v>Giỏi</v>
      </c>
      <c r="S19" s="235" t="str">
        <f t="shared" si="3"/>
        <v>tốt</v>
      </c>
      <c r="T19" s="62"/>
    </row>
    <row r="20" spans="1:20" ht="18.75">
      <c r="A20" s="31">
        <v>9</v>
      </c>
      <c r="B20" s="36"/>
      <c r="C20" s="172" t="s">
        <v>137</v>
      </c>
      <c r="D20" s="173" t="s">
        <v>138</v>
      </c>
      <c r="E20" s="217">
        <v>7.300000000000001</v>
      </c>
      <c r="F20" s="241">
        <v>7.8</v>
      </c>
      <c r="G20" s="241">
        <v>7</v>
      </c>
      <c r="H20" s="229">
        <v>7.1</v>
      </c>
      <c r="I20" s="241">
        <v>7</v>
      </c>
      <c r="J20" s="230"/>
      <c r="K20" s="231"/>
      <c r="L20" s="241"/>
      <c r="M20" s="232"/>
      <c r="N20" s="231"/>
      <c r="O20" s="233"/>
      <c r="P20" s="234">
        <f t="shared" si="2"/>
        <v>7.2</v>
      </c>
      <c r="Q20" s="231">
        <f t="shared" si="1"/>
        <v>3</v>
      </c>
      <c r="R20" s="231" t="str">
        <f t="shared" si="0"/>
        <v>Khá</v>
      </c>
      <c r="S20" s="235" t="str">
        <f t="shared" si="3"/>
        <v>tốt</v>
      </c>
      <c r="T20" s="62"/>
    </row>
    <row r="21" spans="1:20" ht="18.75">
      <c r="A21" s="31">
        <v>10</v>
      </c>
      <c r="B21" s="36"/>
      <c r="C21" s="172" t="s">
        <v>139</v>
      </c>
      <c r="D21" s="173" t="s">
        <v>140</v>
      </c>
      <c r="E21" s="217">
        <v>7.300000000000001</v>
      </c>
      <c r="F21" s="241">
        <v>8.2</v>
      </c>
      <c r="G21" s="241">
        <v>6</v>
      </c>
      <c r="H21" s="229">
        <v>6.4</v>
      </c>
      <c r="I21" s="241">
        <v>7.4</v>
      </c>
      <c r="J21" s="230"/>
      <c r="K21" s="231"/>
      <c r="L21" s="241"/>
      <c r="M21" s="232"/>
      <c r="N21" s="231"/>
      <c r="O21" s="233"/>
      <c r="P21" s="234">
        <f t="shared" si="2"/>
        <v>6.883333333333333</v>
      </c>
      <c r="Q21" s="231">
        <f t="shared" si="1"/>
        <v>2.5</v>
      </c>
      <c r="R21" s="231" t="str">
        <f t="shared" si="0"/>
        <v>Khá</v>
      </c>
      <c r="S21" s="235" t="str">
        <f t="shared" si="3"/>
        <v>tốt</v>
      </c>
      <c r="T21" s="62"/>
    </row>
    <row r="22" spans="1:20" ht="18.75">
      <c r="A22" s="31">
        <v>11</v>
      </c>
      <c r="B22" s="36"/>
      <c r="C22" s="172" t="s">
        <v>141</v>
      </c>
      <c r="D22" s="173" t="s">
        <v>142</v>
      </c>
      <c r="E22" s="217">
        <v>7.1</v>
      </c>
      <c r="F22" s="241">
        <v>8.1</v>
      </c>
      <c r="G22" s="241">
        <v>7.2</v>
      </c>
      <c r="H22" s="229">
        <v>7.2</v>
      </c>
      <c r="I22" s="241">
        <v>7.6</v>
      </c>
      <c r="J22" s="230"/>
      <c r="K22" s="231"/>
      <c r="L22" s="241"/>
      <c r="M22" s="232"/>
      <c r="N22" s="231"/>
      <c r="O22" s="233"/>
      <c r="P22" s="234">
        <f t="shared" si="2"/>
        <v>7.400000000000001</v>
      </c>
      <c r="Q22" s="231">
        <f t="shared" si="1"/>
        <v>3</v>
      </c>
      <c r="R22" s="231" t="str">
        <f t="shared" si="0"/>
        <v>Khá</v>
      </c>
      <c r="S22" s="235" t="str">
        <f t="shared" si="3"/>
        <v>tốt</v>
      </c>
      <c r="T22" s="62"/>
    </row>
    <row r="23" spans="1:20" ht="18.75">
      <c r="A23" s="31">
        <v>12</v>
      </c>
      <c r="B23" s="36"/>
      <c r="C23" s="172" t="s">
        <v>143</v>
      </c>
      <c r="D23" s="173" t="s">
        <v>144</v>
      </c>
      <c r="E23" s="217">
        <v>8.8</v>
      </c>
      <c r="F23" s="236">
        <v>8.1</v>
      </c>
      <c r="G23" s="236">
        <v>7.4</v>
      </c>
      <c r="H23" s="229">
        <v>8</v>
      </c>
      <c r="I23" s="241">
        <v>8.3</v>
      </c>
      <c r="J23" s="230"/>
      <c r="K23" s="231"/>
      <c r="L23" s="241"/>
      <c r="M23" s="232"/>
      <c r="N23" s="231"/>
      <c r="O23" s="233"/>
      <c r="P23" s="234">
        <f t="shared" si="2"/>
        <v>8</v>
      </c>
      <c r="Q23" s="231">
        <f t="shared" si="1"/>
        <v>3.5</v>
      </c>
      <c r="R23" s="231" t="str">
        <f t="shared" si="0"/>
        <v>Giỏi</v>
      </c>
      <c r="S23" s="235" t="str">
        <f t="shared" si="3"/>
        <v>tốt</v>
      </c>
      <c r="T23" s="62"/>
    </row>
    <row r="24" spans="1:20" ht="18.75">
      <c r="A24" s="31">
        <v>13</v>
      </c>
      <c r="B24" s="36"/>
      <c r="C24" s="172" t="s">
        <v>145</v>
      </c>
      <c r="D24" s="173" t="s">
        <v>146</v>
      </c>
      <c r="E24" s="217">
        <v>8.1</v>
      </c>
      <c r="F24" s="236">
        <v>8.2</v>
      </c>
      <c r="G24" s="236">
        <v>7.4</v>
      </c>
      <c r="H24" s="229">
        <v>7.5</v>
      </c>
      <c r="I24" s="241">
        <v>8</v>
      </c>
      <c r="J24" s="230"/>
      <c r="K24" s="231"/>
      <c r="L24" s="241"/>
      <c r="M24" s="232"/>
      <c r="N24" s="231"/>
      <c r="O24" s="233"/>
      <c r="P24" s="234">
        <f t="shared" si="2"/>
        <v>7.766666666666666</v>
      </c>
      <c r="Q24" s="231">
        <f t="shared" si="1"/>
        <v>3</v>
      </c>
      <c r="R24" s="231" t="str">
        <f t="shared" si="0"/>
        <v>Khá</v>
      </c>
      <c r="S24" s="235" t="str">
        <f t="shared" si="3"/>
        <v>tốt</v>
      </c>
      <c r="T24" s="62"/>
    </row>
    <row r="25" spans="1:20" ht="18.75">
      <c r="A25" s="31">
        <v>14</v>
      </c>
      <c r="B25" s="36"/>
      <c r="C25" s="172" t="s">
        <v>147</v>
      </c>
      <c r="D25" s="173" t="s">
        <v>148</v>
      </c>
      <c r="E25" s="217">
        <v>8.6</v>
      </c>
      <c r="F25" s="236">
        <v>7.7</v>
      </c>
      <c r="G25" s="236">
        <v>6.3</v>
      </c>
      <c r="H25" s="229">
        <v>7</v>
      </c>
      <c r="I25" s="241">
        <v>6.8</v>
      </c>
      <c r="J25" s="230"/>
      <c r="K25" s="231"/>
      <c r="L25" s="241"/>
      <c r="M25" s="232"/>
      <c r="N25" s="231"/>
      <c r="O25" s="233"/>
      <c r="P25" s="234">
        <f t="shared" si="2"/>
        <v>7.116666666666666</v>
      </c>
      <c r="Q25" s="231">
        <f t="shared" si="1"/>
        <v>3</v>
      </c>
      <c r="R25" s="231" t="str">
        <f t="shared" si="0"/>
        <v>Khá</v>
      </c>
      <c r="S25" s="235" t="str">
        <f t="shared" si="3"/>
        <v>tốt</v>
      </c>
      <c r="T25" s="62"/>
    </row>
    <row r="26" spans="1:20" ht="18.75">
      <c r="A26" s="31">
        <v>15</v>
      </c>
      <c r="B26" s="36"/>
      <c r="C26" s="172" t="s">
        <v>149</v>
      </c>
      <c r="D26" s="173" t="s">
        <v>150</v>
      </c>
      <c r="E26" s="217">
        <v>8</v>
      </c>
      <c r="F26" s="236">
        <v>6.199999999999999</v>
      </c>
      <c r="G26" s="236">
        <v>7.3</v>
      </c>
      <c r="H26" s="229">
        <v>7.1</v>
      </c>
      <c r="I26" s="241">
        <v>7.8</v>
      </c>
      <c r="J26" s="230"/>
      <c r="K26" s="231"/>
      <c r="L26" s="241"/>
      <c r="M26" s="232"/>
      <c r="N26" s="231"/>
      <c r="O26" s="233"/>
      <c r="P26" s="234">
        <f t="shared" si="2"/>
        <v>7.283333333333332</v>
      </c>
      <c r="Q26" s="231">
        <f t="shared" si="1"/>
        <v>3</v>
      </c>
      <c r="R26" s="231" t="str">
        <f t="shared" si="0"/>
        <v>Khá</v>
      </c>
      <c r="S26" s="235" t="str">
        <f t="shared" si="3"/>
        <v>tốt</v>
      </c>
      <c r="T26" s="62"/>
    </row>
    <row r="27" spans="1:20" ht="18.75">
      <c r="A27" s="31">
        <v>16</v>
      </c>
      <c r="B27" s="36"/>
      <c r="C27" s="172" t="s">
        <v>151</v>
      </c>
      <c r="D27" s="173" t="s">
        <v>152</v>
      </c>
      <c r="E27" s="217">
        <v>6.7</v>
      </c>
      <c r="F27" s="236">
        <v>6.5</v>
      </c>
      <c r="G27" s="236">
        <v>6</v>
      </c>
      <c r="H27" s="229">
        <v>7</v>
      </c>
      <c r="I27" s="242">
        <v>7.6</v>
      </c>
      <c r="J27" s="230"/>
      <c r="K27" s="243"/>
      <c r="L27" s="242"/>
      <c r="M27" s="232"/>
      <c r="N27" s="231"/>
      <c r="O27" s="233"/>
      <c r="P27" s="234">
        <f aca="true" t="shared" si="4" ref="P27:P39">SUMPRODUCT(E$11:O$11,E27:O27)/SUM((E$11:O$11))</f>
        <v>6.633333333333334</v>
      </c>
      <c r="Q27" s="231">
        <f t="shared" si="1"/>
        <v>2.5</v>
      </c>
      <c r="R27" s="231" t="str">
        <f t="shared" si="0"/>
        <v>Khá</v>
      </c>
      <c r="S27" s="235" t="str">
        <f t="shared" si="3"/>
        <v>tốt</v>
      </c>
      <c r="T27" s="62"/>
    </row>
    <row r="28" spans="1:20" ht="18.75">
      <c r="A28" s="31">
        <v>17</v>
      </c>
      <c r="B28" s="36"/>
      <c r="C28" s="172" t="s">
        <v>153</v>
      </c>
      <c r="D28" s="173" t="s">
        <v>154</v>
      </c>
      <c r="E28" s="217">
        <v>7.3</v>
      </c>
      <c r="F28" s="236">
        <v>6.199999999999999</v>
      </c>
      <c r="G28" s="236">
        <v>6.3</v>
      </c>
      <c r="H28" s="229">
        <v>6.9</v>
      </c>
      <c r="I28" s="242">
        <v>7.6</v>
      </c>
      <c r="J28" s="230"/>
      <c r="K28" s="231"/>
      <c r="L28" s="242"/>
      <c r="M28" s="232"/>
      <c r="N28" s="231"/>
      <c r="O28" s="233"/>
      <c r="P28" s="234">
        <f t="shared" si="4"/>
        <v>6.766666666666667</v>
      </c>
      <c r="Q28" s="231">
        <f t="shared" si="1"/>
        <v>2.5</v>
      </c>
      <c r="R28" s="231" t="str">
        <f t="shared" si="0"/>
        <v>Khá</v>
      </c>
      <c r="S28" s="235" t="str">
        <f t="shared" si="3"/>
        <v>tốt</v>
      </c>
      <c r="T28" s="62"/>
    </row>
    <row r="29" spans="1:20" ht="18.75">
      <c r="A29" s="31">
        <v>18</v>
      </c>
      <c r="B29" s="36"/>
      <c r="C29" s="172" t="s">
        <v>155</v>
      </c>
      <c r="D29" s="173" t="s">
        <v>156</v>
      </c>
      <c r="E29" s="217">
        <v>8.6</v>
      </c>
      <c r="F29" s="236">
        <v>8.2</v>
      </c>
      <c r="G29" s="236">
        <v>8</v>
      </c>
      <c r="H29" s="229">
        <v>7.7</v>
      </c>
      <c r="I29" s="242">
        <v>8.3</v>
      </c>
      <c r="J29" s="230"/>
      <c r="K29" s="231"/>
      <c r="L29" s="242"/>
      <c r="M29" s="232"/>
      <c r="N29" s="231"/>
      <c r="O29" s="233"/>
      <c r="P29" s="234">
        <f t="shared" si="4"/>
        <v>8.133333333333333</v>
      </c>
      <c r="Q29" s="231">
        <f t="shared" si="1"/>
        <v>3.5</v>
      </c>
      <c r="R29" s="231" t="str">
        <f t="shared" si="0"/>
        <v>Giỏi</v>
      </c>
      <c r="S29" s="235" t="str">
        <f t="shared" si="3"/>
        <v>tốt</v>
      </c>
      <c r="T29" s="62"/>
    </row>
    <row r="30" spans="1:20" ht="18.75">
      <c r="A30" s="31">
        <v>19</v>
      </c>
      <c r="B30" s="36"/>
      <c r="C30" s="172" t="s">
        <v>157</v>
      </c>
      <c r="D30" s="173" t="s">
        <v>158</v>
      </c>
      <c r="E30" s="217">
        <v>8.899999999999999</v>
      </c>
      <c r="F30" s="242">
        <v>7.300000000000001</v>
      </c>
      <c r="G30" s="242">
        <v>8</v>
      </c>
      <c r="H30" s="229">
        <v>7.7</v>
      </c>
      <c r="I30" s="242">
        <v>8.3</v>
      </c>
      <c r="J30" s="230"/>
      <c r="K30" s="231"/>
      <c r="L30" s="242"/>
      <c r="M30" s="232"/>
      <c r="N30" s="231"/>
      <c r="O30" s="233"/>
      <c r="P30" s="234">
        <f t="shared" si="4"/>
        <v>8.033333333333333</v>
      </c>
      <c r="Q30" s="231">
        <f t="shared" si="1"/>
        <v>3.5</v>
      </c>
      <c r="R30" s="231" t="str">
        <f t="shared" si="0"/>
        <v>Giỏi</v>
      </c>
      <c r="S30" s="235" t="str">
        <f t="shared" si="3"/>
        <v>tốt</v>
      </c>
      <c r="T30" s="62"/>
    </row>
    <row r="31" spans="1:20" ht="18.75">
      <c r="A31" s="31">
        <v>20</v>
      </c>
      <c r="B31" s="36"/>
      <c r="C31" s="172" t="s">
        <v>159</v>
      </c>
      <c r="D31" s="173" t="s">
        <v>160</v>
      </c>
      <c r="E31" s="217">
        <v>5.800000000000001</v>
      </c>
      <c r="F31" s="242">
        <v>6.8</v>
      </c>
      <c r="G31" s="242">
        <v>6</v>
      </c>
      <c r="H31" s="229"/>
      <c r="I31" s="242">
        <v>7</v>
      </c>
      <c r="J31" s="230"/>
      <c r="K31" s="231"/>
      <c r="L31" s="242"/>
      <c r="M31" s="232"/>
      <c r="N31" s="231"/>
      <c r="O31" s="233"/>
      <c r="P31" s="234">
        <f t="shared" si="4"/>
        <v>5.266666666666667</v>
      </c>
      <c r="Q31" s="231">
        <f t="shared" si="1"/>
        <v>1.5</v>
      </c>
      <c r="R31" s="231" t="str">
        <f t="shared" si="0"/>
        <v>yếu</v>
      </c>
      <c r="S31" s="235" t="str">
        <f t="shared" si="3"/>
        <v>T Bình</v>
      </c>
      <c r="T31" s="62"/>
    </row>
    <row r="32" spans="1:20" ht="18.75">
      <c r="A32" s="31">
        <v>21</v>
      </c>
      <c r="B32" s="36"/>
      <c r="C32" s="172" t="s">
        <v>161</v>
      </c>
      <c r="D32" s="173" t="s">
        <v>162</v>
      </c>
      <c r="E32" s="217">
        <v>6.800000000000001</v>
      </c>
      <c r="F32" s="242"/>
      <c r="G32" s="242">
        <v>6</v>
      </c>
      <c r="H32" s="229"/>
      <c r="I32" s="242">
        <v>7.6</v>
      </c>
      <c r="J32" s="230"/>
      <c r="K32" s="231"/>
      <c r="L32" s="242"/>
      <c r="M32" s="232"/>
      <c r="N32" s="231"/>
      <c r="O32" s="233"/>
      <c r="P32" s="234">
        <f t="shared" si="4"/>
        <v>4.3999999999999995</v>
      </c>
      <c r="Q32" s="231">
        <f t="shared" si="1"/>
        <v>1</v>
      </c>
      <c r="R32" s="231" t="str">
        <f t="shared" si="0"/>
        <v>yếu</v>
      </c>
      <c r="S32" s="235" t="str">
        <f t="shared" si="3"/>
        <v>T Bình</v>
      </c>
      <c r="T32" s="62"/>
    </row>
    <row r="33" spans="1:20" ht="18.75">
      <c r="A33" s="31">
        <v>22</v>
      </c>
      <c r="B33" s="36"/>
      <c r="C33" s="172" t="s">
        <v>163</v>
      </c>
      <c r="D33" s="173" t="s">
        <v>164</v>
      </c>
      <c r="E33" s="217">
        <v>5.7</v>
      </c>
      <c r="F33" s="242"/>
      <c r="G33" s="242">
        <v>1.7</v>
      </c>
      <c r="H33" s="229"/>
      <c r="I33" s="242">
        <v>6.6</v>
      </c>
      <c r="J33" s="230"/>
      <c r="K33" s="231"/>
      <c r="L33" s="242"/>
      <c r="M33" s="232"/>
      <c r="N33" s="231"/>
      <c r="O33" s="233"/>
      <c r="P33" s="234">
        <f t="shared" si="4"/>
        <v>2.6166666666666667</v>
      </c>
      <c r="Q33" s="231">
        <f t="shared" si="1"/>
        <v>0</v>
      </c>
      <c r="R33" s="231" t="str">
        <f t="shared" si="0"/>
        <v>Kém</v>
      </c>
      <c r="S33" s="235" t="str">
        <f t="shared" si="3"/>
        <v>Yếu</v>
      </c>
      <c r="T33" s="62"/>
    </row>
    <row r="34" spans="1:20" ht="18.75">
      <c r="A34" s="31">
        <v>23</v>
      </c>
      <c r="B34" s="36"/>
      <c r="C34" s="172" t="s">
        <v>165</v>
      </c>
      <c r="D34" s="173" t="s">
        <v>166</v>
      </c>
      <c r="E34" s="217">
        <v>7.6000000000000005</v>
      </c>
      <c r="F34" s="242">
        <v>8.2</v>
      </c>
      <c r="G34" s="242">
        <v>7.1</v>
      </c>
      <c r="H34" s="229">
        <v>6.4</v>
      </c>
      <c r="I34" s="242">
        <v>8</v>
      </c>
      <c r="J34" s="230"/>
      <c r="K34" s="231"/>
      <c r="L34" s="242"/>
      <c r="M34" s="232"/>
      <c r="N34" s="231"/>
      <c r="O34" s="233"/>
      <c r="P34" s="234">
        <f t="shared" si="4"/>
        <v>7.3999999999999995</v>
      </c>
      <c r="Q34" s="231">
        <f t="shared" si="1"/>
        <v>3</v>
      </c>
      <c r="R34" s="231" t="str">
        <f t="shared" si="0"/>
        <v>Khá</v>
      </c>
      <c r="S34" s="235" t="str">
        <f t="shared" si="3"/>
        <v>tốt</v>
      </c>
      <c r="T34" s="62"/>
    </row>
    <row r="35" spans="1:20" ht="18.75">
      <c r="A35" s="31">
        <v>24</v>
      </c>
      <c r="B35" s="36"/>
      <c r="C35" s="172" t="s">
        <v>167</v>
      </c>
      <c r="D35" s="173" t="s">
        <v>168</v>
      </c>
      <c r="E35" s="217">
        <v>7.1000000000000005</v>
      </c>
      <c r="F35" s="241">
        <v>8</v>
      </c>
      <c r="G35" s="241">
        <v>6.4</v>
      </c>
      <c r="H35" s="229">
        <v>7.3</v>
      </c>
      <c r="I35" s="241">
        <v>8.4</v>
      </c>
      <c r="J35" s="230"/>
      <c r="K35" s="231"/>
      <c r="L35" s="241"/>
      <c r="M35" s="232"/>
      <c r="N35" s="231"/>
      <c r="O35" s="233"/>
      <c r="P35" s="234">
        <f t="shared" si="4"/>
        <v>7.266666666666667</v>
      </c>
      <c r="Q35" s="231">
        <f t="shared" si="1"/>
        <v>3</v>
      </c>
      <c r="R35" s="231" t="str">
        <f t="shared" si="0"/>
        <v>Khá</v>
      </c>
      <c r="S35" s="235" t="str">
        <f t="shared" si="3"/>
        <v>tốt</v>
      </c>
      <c r="T35" s="62"/>
    </row>
    <row r="36" spans="1:20" ht="18.75">
      <c r="A36" s="31">
        <v>25</v>
      </c>
      <c r="B36" s="36"/>
      <c r="C36" s="172" t="s">
        <v>169</v>
      </c>
      <c r="D36" s="173" t="s">
        <v>170</v>
      </c>
      <c r="E36" s="217">
        <v>8.2</v>
      </c>
      <c r="F36" s="241">
        <v>8.5</v>
      </c>
      <c r="G36" s="241">
        <v>7.1</v>
      </c>
      <c r="H36" s="229">
        <v>7.1</v>
      </c>
      <c r="I36" s="241">
        <v>8.4</v>
      </c>
      <c r="J36" s="230"/>
      <c r="K36" s="231"/>
      <c r="L36" s="241"/>
      <c r="M36" s="232"/>
      <c r="N36" s="231"/>
      <c r="O36" s="233"/>
      <c r="P36" s="234">
        <f t="shared" si="4"/>
        <v>7.733333333333333</v>
      </c>
      <c r="Q36" s="231">
        <f t="shared" si="1"/>
        <v>3</v>
      </c>
      <c r="R36" s="231" t="str">
        <f t="shared" si="0"/>
        <v>Khá</v>
      </c>
      <c r="S36" s="235" t="str">
        <f t="shared" si="3"/>
        <v>tốt</v>
      </c>
      <c r="T36" s="62"/>
    </row>
    <row r="37" spans="1:20" ht="18.75">
      <c r="A37" s="31">
        <v>26</v>
      </c>
      <c r="B37" s="36"/>
      <c r="C37" s="172" t="s">
        <v>171</v>
      </c>
      <c r="D37" s="173" t="s">
        <v>172</v>
      </c>
      <c r="E37" s="217">
        <v>7.5</v>
      </c>
      <c r="F37" s="241"/>
      <c r="G37" s="241">
        <v>6</v>
      </c>
      <c r="H37" s="229">
        <v>6</v>
      </c>
      <c r="I37" s="241">
        <v>6.6</v>
      </c>
      <c r="J37" s="230"/>
      <c r="K37" s="231"/>
      <c r="L37" s="241"/>
      <c r="M37" s="232"/>
      <c r="N37" s="231"/>
      <c r="O37" s="233"/>
      <c r="P37" s="234">
        <f t="shared" si="4"/>
        <v>5.3500000000000005</v>
      </c>
      <c r="Q37" s="231">
        <f t="shared" si="1"/>
        <v>1.5</v>
      </c>
      <c r="R37" s="231" t="str">
        <f t="shared" si="0"/>
        <v>yếu</v>
      </c>
      <c r="S37" s="235" t="str">
        <f t="shared" si="3"/>
        <v>T Bình</v>
      </c>
      <c r="T37" s="62"/>
    </row>
    <row r="38" spans="1:20" ht="18.75">
      <c r="A38" s="31">
        <v>27</v>
      </c>
      <c r="B38" s="36"/>
      <c r="C38" s="174" t="s">
        <v>173</v>
      </c>
      <c r="D38" s="177" t="s">
        <v>174</v>
      </c>
      <c r="E38" s="217">
        <v>7</v>
      </c>
      <c r="F38" s="241">
        <v>7.1</v>
      </c>
      <c r="G38" s="241">
        <v>6</v>
      </c>
      <c r="H38" s="229">
        <v>6.1</v>
      </c>
      <c r="I38" s="241">
        <v>7.6</v>
      </c>
      <c r="J38" s="230"/>
      <c r="K38" s="231"/>
      <c r="L38" s="241"/>
      <c r="M38" s="232"/>
      <c r="N38" s="231"/>
      <c r="O38" s="233"/>
      <c r="P38" s="234">
        <f t="shared" si="4"/>
        <v>6.633333333333334</v>
      </c>
      <c r="Q38" s="231">
        <f t="shared" si="1"/>
        <v>2.5</v>
      </c>
      <c r="R38" s="231" t="str">
        <f t="shared" si="0"/>
        <v>Khá</v>
      </c>
      <c r="S38" s="235" t="str">
        <f t="shared" si="3"/>
        <v>tốt</v>
      </c>
      <c r="T38" s="62"/>
    </row>
    <row r="39" spans="1:20" ht="18.75">
      <c r="A39" s="31">
        <v>28</v>
      </c>
      <c r="B39" s="36"/>
      <c r="C39" s="178" t="s">
        <v>175</v>
      </c>
      <c r="D39" s="179" t="s">
        <v>176</v>
      </c>
      <c r="E39" s="217">
        <v>9</v>
      </c>
      <c r="F39" s="241">
        <v>9.100000000000001</v>
      </c>
      <c r="G39" s="241">
        <v>8.9</v>
      </c>
      <c r="H39" s="229">
        <v>8.2</v>
      </c>
      <c r="I39" s="241">
        <v>8.8</v>
      </c>
      <c r="J39" s="230"/>
      <c r="K39" s="231"/>
      <c r="L39" s="241"/>
      <c r="M39" s="232"/>
      <c r="N39" s="231"/>
      <c r="O39" s="233"/>
      <c r="P39" s="234">
        <f t="shared" si="4"/>
        <v>8.816666666666668</v>
      </c>
      <c r="Q39" s="231">
        <f t="shared" si="1"/>
        <v>4</v>
      </c>
      <c r="R39" s="231" t="str">
        <f t="shared" si="0"/>
        <v>xuất sắc</v>
      </c>
      <c r="S39" s="235" t="str">
        <f t="shared" si="3"/>
        <v>tốt</v>
      </c>
      <c r="T39" s="62"/>
    </row>
    <row r="40" spans="1:20" ht="19.5" thickBot="1">
      <c r="A40" s="109"/>
      <c r="B40" s="37"/>
      <c r="C40" s="170"/>
      <c r="D40" s="171"/>
      <c r="E40" s="216"/>
      <c r="F40" s="112"/>
      <c r="G40" s="113"/>
      <c r="H40" s="114"/>
      <c r="I40" s="113"/>
      <c r="J40" s="115"/>
      <c r="K40" s="63"/>
      <c r="L40" s="113"/>
      <c r="M40" s="116"/>
      <c r="N40" s="112"/>
      <c r="O40" s="117"/>
      <c r="P40" s="118"/>
      <c r="Q40" s="63"/>
      <c r="R40" s="63"/>
      <c r="S40" s="64"/>
      <c r="T40" s="49"/>
    </row>
    <row r="41" ht="13.5" thickTop="1"/>
    <row r="42" spans="16:18" ht="17.25">
      <c r="P42" s="121"/>
      <c r="Q42" s="102" t="s">
        <v>96</v>
      </c>
      <c r="R42" s="102"/>
    </row>
    <row r="43" spans="16:18" ht="15.75">
      <c r="P43" s="91"/>
      <c r="Q43" s="92" t="s">
        <v>97</v>
      </c>
      <c r="R43" s="92"/>
    </row>
    <row r="44" spans="16:18" ht="17.25">
      <c r="P44" s="90"/>
      <c r="Q44" s="93"/>
      <c r="R44" s="93"/>
    </row>
    <row r="45" spans="16:18" ht="17.25">
      <c r="P45" s="90"/>
      <c r="Q45" s="89"/>
      <c r="R45" s="89"/>
    </row>
    <row r="46" spans="16:18" ht="18">
      <c r="P46" s="89"/>
      <c r="Q46" s="94"/>
      <c r="R46" s="94"/>
    </row>
    <row r="47" spans="16:18" ht="18">
      <c r="P47" s="95"/>
      <c r="Q47" s="94" t="s">
        <v>1</v>
      </c>
      <c r="R47" s="94"/>
    </row>
  </sheetData>
  <sheetProtection/>
  <mergeCells count="14">
    <mergeCell ref="B1:O1"/>
    <mergeCell ref="P1:T1"/>
    <mergeCell ref="B2:O2"/>
    <mergeCell ref="P2:T2"/>
    <mergeCell ref="C3:O3"/>
    <mergeCell ref="B4:T4"/>
    <mergeCell ref="B5:T5"/>
    <mergeCell ref="P9:Q9"/>
    <mergeCell ref="Q10:Q11"/>
    <mergeCell ref="P10:P11"/>
    <mergeCell ref="E7:O8"/>
    <mergeCell ref="B7:B11"/>
    <mergeCell ref="R10:R11"/>
    <mergeCell ref="S10:S11"/>
  </mergeCells>
  <conditionalFormatting sqref="P42:P43 P12:P40">
    <cfRule type="cellIs" priority="1" dxfId="0" operator="lessThan" stopIfTrue="1">
      <formula>5</formula>
    </cfRule>
  </conditionalFormatting>
  <conditionalFormatting sqref="H18 N18 T12:T39 Q12:Q40 H12">
    <cfRule type="cellIs" priority="2" dxfId="3" operator="lessThan" stopIfTrue="1">
      <formula>1.5</formula>
    </cfRule>
    <cfRule type="cellIs" priority="3" dxfId="2" operator="greaterThan" stopIfTrue="1">
      <formula>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9" sqref="J9:J15"/>
    </sheetView>
  </sheetViews>
  <sheetFormatPr defaultColWidth="9.140625" defaultRowHeight="12.75"/>
  <cols>
    <col min="1" max="1" width="5.421875" style="0" customWidth="1"/>
    <col min="2" max="2" width="17.140625" style="0" customWidth="1"/>
    <col min="3" max="3" width="11.28125" style="0" customWidth="1"/>
    <col min="4" max="4" width="7.00390625" style="0" customWidth="1"/>
    <col min="5" max="5" width="7.57421875" style="0" customWidth="1"/>
    <col min="6" max="6" width="8.28125" style="0" customWidth="1"/>
    <col min="7" max="7" width="11.8515625" style="0" customWidth="1"/>
    <col min="8" max="8" width="7.57421875" style="0" customWidth="1"/>
    <col min="9" max="9" width="8.28125" style="0" customWidth="1"/>
    <col min="10" max="10" width="20.7109375" style="0" customWidth="1"/>
  </cols>
  <sheetData>
    <row r="1" spans="1:9" ht="20.25">
      <c r="A1" s="201" t="s">
        <v>80</v>
      </c>
      <c r="B1" s="201"/>
      <c r="C1" s="201"/>
      <c r="D1" s="201"/>
      <c r="E1" s="201"/>
      <c r="F1" s="201"/>
      <c r="G1" s="201"/>
      <c r="H1" s="201"/>
      <c r="I1" s="201"/>
    </row>
    <row r="2" spans="1:9" ht="20.25">
      <c r="A2" s="201" t="s">
        <v>116</v>
      </c>
      <c r="B2" s="201"/>
      <c r="C2" s="201"/>
      <c r="D2" s="201"/>
      <c r="E2" s="201"/>
      <c r="F2" s="201"/>
      <c r="G2" s="201"/>
      <c r="H2" s="201"/>
      <c r="I2" s="201"/>
    </row>
    <row r="4" spans="1:9" ht="21" thickBot="1">
      <c r="A4" s="202" t="s">
        <v>100</v>
      </c>
      <c r="B4" s="202"/>
      <c r="C4" s="202"/>
      <c r="D4" s="202"/>
      <c r="E4" s="202"/>
      <c r="F4" s="202"/>
      <c r="G4" s="202"/>
      <c r="H4" s="202"/>
      <c r="I4" s="202"/>
    </row>
    <row r="5" spans="1:10" ht="17.25" thickTop="1">
      <c r="A5" s="69"/>
      <c r="B5" s="203"/>
      <c r="C5" s="204"/>
      <c r="D5" s="205" t="s">
        <v>81</v>
      </c>
      <c r="E5" s="206"/>
      <c r="F5" s="70" t="s">
        <v>82</v>
      </c>
      <c r="G5" s="71" t="s">
        <v>83</v>
      </c>
      <c r="H5" s="72" t="s">
        <v>84</v>
      </c>
      <c r="I5" s="100"/>
      <c r="J5" s="73" t="s">
        <v>85</v>
      </c>
    </row>
    <row r="6" spans="1:10" ht="16.5">
      <c r="A6" s="74" t="s">
        <v>86</v>
      </c>
      <c r="B6" s="209" t="s">
        <v>87</v>
      </c>
      <c r="C6" s="210"/>
      <c r="D6" s="207"/>
      <c r="E6" s="208"/>
      <c r="F6" s="77" t="s">
        <v>88</v>
      </c>
      <c r="G6" s="78" t="s">
        <v>89</v>
      </c>
      <c r="H6" s="77" t="s">
        <v>90</v>
      </c>
      <c r="I6" s="78" t="s">
        <v>99</v>
      </c>
      <c r="J6" s="79" t="s">
        <v>0</v>
      </c>
    </row>
    <row r="7" spans="1:10" ht="16.5">
      <c r="A7" s="74"/>
      <c r="B7" s="75"/>
      <c r="C7" s="76"/>
      <c r="D7" s="80" t="s">
        <v>91</v>
      </c>
      <c r="E7" s="80" t="s">
        <v>92</v>
      </c>
      <c r="F7" s="77" t="s">
        <v>93</v>
      </c>
      <c r="G7" s="78"/>
      <c r="H7" s="77" t="s">
        <v>94</v>
      </c>
      <c r="I7" s="78" t="s">
        <v>98</v>
      </c>
      <c r="J7" s="79"/>
    </row>
    <row r="8" spans="1:10" ht="18.75">
      <c r="A8" s="81"/>
      <c r="B8" s="82"/>
      <c r="C8" s="83"/>
      <c r="D8" s="84"/>
      <c r="E8" s="84"/>
      <c r="F8" s="85"/>
      <c r="G8" s="86"/>
      <c r="H8" s="87"/>
      <c r="I8" s="101"/>
      <c r="J8" s="88"/>
    </row>
    <row r="9" spans="1:10" ht="18.75">
      <c r="A9" s="122">
        <v>1</v>
      </c>
      <c r="B9" s="123" t="s">
        <v>28</v>
      </c>
      <c r="C9" s="124" t="s">
        <v>37</v>
      </c>
      <c r="D9" s="125">
        <v>0</v>
      </c>
      <c r="E9" s="125">
        <v>0</v>
      </c>
      <c r="F9" s="126">
        <v>7.356521739130433</v>
      </c>
      <c r="G9" s="96" t="s">
        <v>95</v>
      </c>
      <c r="H9" s="110" t="s">
        <v>113</v>
      </c>
      <c r="I9" s="127" t="s">
        <v>114</v>
      </c>
      <c r="J9" s="46"/>
    </row>
    <row r="10" spans="1:10" ht="18.75">
      <c r="A10" s="99">
        <v>2</v>
      </c>
      <c r="B10" s="27" t="s">
        <v>42</v>
      </c>
      <c r="C10" s="28" t="s">
        <v>43</v>
      </c>
      <c r="D10" s="103">
        <v>0</v>
      </c>
      <c r="E10" s="103">
        <v>0</v>
      </c>
      <c r="F10" s="111">
        <v>7.721739130434783</v>
      </c>
      <c r="G10" s="97" t="s">
        <v>95</v>
      </c>
      <c r="H10" s="107" t="s">
        <v>113</v>
      </c>
      <c r="I10" s="108" t="s">
        <v>114</v>
      </c>
      <c r="J10" s="48"/>
    </row>
    <row r="11" spans="1:10" ht="18.75">
      <c r="A11" s="99">
        <v>3</v>
      </c>
      <c r="B11" s="27" t="s">
        <v>47</v>
      </c>
      <c r="C11" s="28" t="s">
        <v>48</v>
      </c>
      <c r="D11" s="103">
        <v>0</v>
      </c>
      <c r="E11" s="103">
        <v>3</v>
      </c>
      <c r="F11" s="111">
        <v>7.817391304347825</v>
      </c>
      <c r="G11" s="97" t="s">
        <v>115</v>
      </c>
      <c r="H11" s="107" t="s">
        <v>113</v>
      </c>
      <c r="I11" s="108" t="s">
        <v>114</v>
      </c>
      <c r="J11" s="48"/>
    </row>
    <row r="12" spans="1:10" ht="18.75">
      <c r="A12" s="99">
        <v>4</v>
      </c>
      <c r="B12" s="27" t="s">
        <v>28</v>
      </c>
      <c r="C12" s="28" t="s">
        <v>49</v>
      </c>
      <c r="D12" s="103">
        <v>1</v>
      </c>
      <c r="E12" s="103">
        <v>0</v>
      </c>
      <c r="F12" s="111">
        <v>7.095652173913044</v>
      </c>
      <c r="G12" s="97" t="s">
        <v>95</v>
      </c>
      <c r="H12" s="107" t="s">
        <v>113</v>
      </c>
      <c r="I12" s="108" t="s">
        <v>114</v>
      </c>
      <c r="J12" s="48"/>
    </row>
    <row r="13" spans="1:10" ht="18.75">
      <c r="A13" s="99">
        <v>5</v>
      </c>
      <c r="B13" s="26" t="s">
        <v>28</v>
      </c>
      <c r="C13" s="25" t="s">
        <v>50</v>
      </c>
      <c r="D13" s="103">
        <v>0</v>
      </c>
      <c r="E13" s="103">
        <v>0</v>
      </c>
      <c r="F13" s="111">
        <v>7.3478260869565215</v>
      </c>
      <c r="G13" s="97" t="s">
        <v>95</v>
      </c>
      <c r="H13" s="107" t="s">
        <v>113</v>
      </c>
      <c r="I13" s="108" t="s">
        <v>114</v>
      </c>
      <c r="J13" s="48"/>
    </row>
    <row r="14" spans="1:10" ht="18.75">
      <c r="A14" s="99">
        <v>6</v>
      </c>
      <c r="B14" s="26" t="s">
        <v>40</v>
      </c>
      <c r="C14" s="25" t="s">
        <v>53</v>
      </c>
      <c r="D14" s="103">
        <v>0</v>
      </c>
      <c r="E14" s="103">
        <v>0</v>
      </c>
      <c r="F14" s="111">
        <v>7.269565217391305</v>
      </c>
      <c r="G14" s="97" t="s">
        <v>95</v>
      </c>
      <c r="H14" s="107" t="s">
        <v>113</v>
      </c>
      <c r="I14" s="108" t="s">
        <v>114</v>
      </c>
      <c r="J14" s="48"/>
    </row>
    <row r="15" spans="1:10" ht="19.5" thickBot="1">
      <c r="A15" s="128">
        <v>7</v>
      </c>
      <c r="B15" s="129" t="s">
        <v>57</v>
      </c>
      <c r="C15" s="130" t="s">
        <v>56</v>
      </c>
      <c r="D15" s="104">
        <v>0</v>
      </c>
      <c r="E15" s="104">
        <v>0</v>
      </c>
      <c r="F15" s="118">
        <v>7.1521739130434785</v>
      </c>
      <c r="G15" s="98" t="s">
        <v>95</v>
      </c>
      <c r="H15" s="63" t="s">
        <v>113</v>
      </c>
      <c r="I15" s="64" t="s">
        <v>114</v>
      </c>
      <c r="J15" s="49"/>
    </row>
    <row r="16" spans="7:9" ht="18" thickTop="1">
      <c r="G16" s="121"/>
      <c r="H16" s="102" t="s">
        <v>96</v>
      </c>
      <c r="I16" s="102"/>
    </row>
    <row r="17" spans="7:9" ht="15.75">
      <c r="G17" s="91"/>
      <c r="H17" s="92" t="s">
        <v>97</v>
      </c>
      <c r="I17" s="92"/>
    </row>
    <row r="18" spans="7:9" ht="17.25">
      <c r="G18" s="90"/>
      <c r="H18" s="93"/>
      <c r="I18" s="93"/>
    </row>
    <row r="19" spans="7:9" ht="17.25">
      <c r="G19" s="90"/>
      <c r="H19" s="89"/>
      <c r="I19" s="89"/>
    </row>
    <row r="20" spans="7:9" ht="18">
      <c r="G20" s="89"/>
      <c r="H20" s="94"/>
      <c r="I20" s="94"/>
    </row>
    <row r="21" spans="7:9" ht="18">
      <c r="G21" s="95"/>
      <c r="H21" s="94" t="s">
        <v>1</v>
      </c>
      <c r="I21" s="94"/>
    </row>
  </sheetData>
  <sheetProtection/>
  <mergeCells count="6">
    <mergeCell ref="A1:I1"/>
    <mergeCell ref="A2:I2"/>
    <mergeCell ref="A4:I4"/>
    <mergeCell ref="B5:C5"/>
    <mergeCell ref="D5:E6"/>
    <mergeCell ref="B6:C6"/>
  </mergeCells>
  <conditionalFormatting sqref="F9:F15 G9:G17">
    <cfRule type="cellIs" priority="1" dxfId="0" operator="lessThan" stopIfTrue="1">
      <formula>5</formula>
    </cfRule>
  </conditionalFormatting>
  <printOptions/>
  <pageMargins left="0.75" right="0.25" top="0.49" bottom="1" header="0.31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:R2"/>
    </sheetView>
  </sheetViews>
  <sheetFormatPr defaultColWidth="9.140625" defaultRowHeight="12.75"/>
  <cols>
    <col min="1" max="1" width="3.7109375" style="0" customWidth="1"/>
    <col min="2" max="2" width="11.8515625" style="0" customWidth="1"/>
    <col min="3" max="3" width="12.140625" style="0" customWidth="1"/>
    <col min="4" max="4" width="10.28125" style="0" customWidth="1"/>
    <col min="5" max="5" width="7.7109375" style="0" customWidth="1"/>
    <col min="6" max="6" width="6.57421875" style="0" customWidth="1"/>
    <col min="7" max="7" width="9.421875" style="0" customWidth="1"/>
    <col min="8" max="17" width="6.57421875" style="0" customWidth="1"/>
    <col min="18" max="18" width="11.421875" style="0" customWidth="1"/>
  </cols>
  <sheetData>
    <row r="1" spans="1:19" ht="18">
      <c r="A1" s="211" t="s">
        <v>118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1"/>
    </row>
    <row r="2" spans="1:18" ht="12.7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1:18" ht="19.5">
      <c r="A3" s="9"/>
      <c r="B3" s="9"/>
      <c r="C3" s="9"/>
      <c r="D3" s="9"/>
      <c r="E3" s="9"/>
      <c r="F3" s="9"/>
      <c r="G3" s="9"/>
      <c r="H3" s="9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>
      <c r="A4" s="10"/>
      <c r="B4" s="10"/>
      <c r="C4" s="10"/>
      <c r="D4" s="10"/>
      <c r="E4" s="10"/>
      <c r="F4" s="5"/>
      <c r="G4" s="38" t="s">
        <v>65</v>
      </c>
      <c r="H4" s="212" t="s">
        <v>9</v>
      </c>
      <c r="I4" s="213"/>
      <c r="J4" s="213"/>
      <c r="K4" s="213"/>
      <c r="L4" s="214"/>
      <c r="M4" s="212" t="s">
        <v>10</v>
      </c>
      <c r="N4" s="213"/>
      <c r="O4" s="213"/>
      <c r="P4" s="213"/>
      <c r="Q4" s="213"/>
      <c r="R4" s="214"/>
    </row>
    <row r="5" spans="1:18" ht="18">
      <c r="A5" s="11" t="s">
        <v>11</v>
      </c>
      <c r="B5" s="11" t="s">
        <v>12</v>
      </c>
      <c r="C5" s="11" t="s">
        <v>13</v>
      </c>
      <c r="D5" s="11" t="s">
        <v>14</v>
      </c>
      <c r="E5" s="12" t="s">
        <v>15</v>
      </c>
      <c r="F5" s="39" t="s">
        <v>66</v>
      </c>
      <c r="G5" s="40" t="s">
        <v>67</v>
      </c>
      <c r="H5" s="13" t="s">
        <v>68</v>
      </c>
      <c r="I5" s="14" t="s">
        <v>16</v>
      </c>
      <c r="J5" s="14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17</v>
      </c>
      <c r="P5" s="14" t="s">
        <v>22</v>
      </c>
      <c r="Q5" s="14" t="s">
        <v>19</v>
      </c>
      <c r="R5" s="14" t="s">
        <v>69</v>
      </c>
    </row>
    <row r="6" spans="1:18" ht="18">
      <c r="A6" s="15"/>
      <c r="B6" s="15"/>
      <c r="C6" s="15" t="s">
        <v>23</v>
      </c>
      <c r="D6" s="15" t="s">
        <v>24</v>
      </c>
      <c r="E6" s="16"/>
      <c r="F6" s="17" t="s">
        <v>70</v>
      </c>
      <c r="G6" s="41" t="s">
        <v>71</v>
      </c>
      <c r="H6" s="17" t="s">
        <v>72</v>
      </c>
      <c r="I6" s="16"/>
      <c r="J6" s="16"/>
      <c r="K6" s="16" t="s">
        <v>73</v>
      </c>
      <c r="L6" s="16" t="s">
        <v>25</v>
      </c>
      <c r="M6" s="16"/>
      <c r="N6" s="16"/>
      <c r="O6" s="16"/>
      <c r="P6" s="16"/>
      <c r="Q6" s="16"/>
      <c r="R6" s="16" t="s">
        <v>0</v>
      </c>
    </row>
    <row r="7" spans="1:21" ht="18.75">
      <c r="A7" s="18">
        <v>1</v>
      </c>
      <c r="B7" s="42" t="s">
        <v>62</v>
      </c>
      <c r="C7" s="19">
        <f>SUM(H7:L7)</f>
        <v>38</v>
      </c>
      <c r="D7" s="19"/>
      <c r="E7" s="19">
        <v>0</v>
      </c>
      <c r="F7" s="19"/>
      <c r="G7" s="19">
        <v>0</v>
      </c>
      <c r="H7" s="19">
        <v>0</v>
      </c>
      <c r="I7" s="120">
        <v>0</v>
      </c>
      <c r="J7" s="120">
        <v>22</v>
      </c>
      <c r="K7" s="120">
        <v>13</v>
      </c>
      <c r="L7" s="120">
        <v>3</v>
      </c>
      <c r="M7" s="120"/>
      <c r="N7" s="120">
        <v>22</v>
      </c>
      <c r="O7" s="120">
        <v>13</v>
      </c>
      <c r="P7" s="120">
        <v>3</v>
      </c>
      <c r="Q7" s="120">
        <v>0</v>
      </c>
      <c r="R7" s="18"/>
      <c r="T7" s="43">
        <f>SUM(N7:S7)</f>
        <v>38</v>
      </c>
      <c r="U7" s="44">
        <f>SUM(M7:R7)</f>
        <v>38</v>
      </c>
    </row>
    <row r="8" spans="1:21" ht="18.75">
      <c r="A8" s="19">
        <v>2</v>
      </c>
      <c r="B8" s="42"/>
      <c r="C8" s="19"/>
      <c r="D8" s="19"/>
      <c r="E8" s="19"/>
      <c r="F8" s="19"/>
      <c r="G8" s="19"/>
      <c r="H8" s="19"/>
      <c r="I8" s="120"/>
      <c r="J8" s="120"/>
      <c r="K8" s="120"/>
      <c r="L8" s="120"/>
      <c r="M8" s="120"/>
      <c r="N8" s="120"/>
      <c r="O8" s="120"/>
      <c r="P8" s="120"/>
      <c r="Q8" s="120"/>
      <c r="R8" s="19"/>
      <c r="T8" s="43">
        <f>SUM(M8:Q8)</f>
        <v>0</v>
      </c>
      <c r="U8" s="44">
        <f>SUM(M8:Q8)</f>
        <v>0</v>
      </c>
    </row>
    <row r="9" spans="1:18" ht="18">
      <c r="A9" s="19"/>
      <c r="B9" s="42"/>
      <c r="C9" s="19"/>
      <c r="D9" s="19"/>
      <c r="E9" s="19"/>
      <c r="F9" s="19"/>
      <c r="G9" s="19"/>
      <c r="H9" s="19"/>
      <c r="I9" s="120"/>
      <c r="J9" s="120"/>
      <c r="K9" s="120"/>
      <c r="L9" s="120"/>
      <c r="M9" s="120"/>
      <c r="N9" s="120"/>
      <c r="O9" s="120"/>
      <c r="P9" s="120"/>
      <c r="Q9" s="120"/>
      <c r="R9" s="19"/>
    </row>
    <row r="10" spans="1:18" ht="19.5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9.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9.5">
      <c r="A12" s="21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9.5">
      <c r="A13" s="162"/>
      <c r="B13" s="163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02"/>
      <c r="N13" s="102" t="s">
        <v>96</v>
      </c>
      <c r="O13" s="162"/>
      <c r="P13" s="162"/>
      <c r="Q13" s="162"/>
      <c r="R13" s="162"/>
    </row>
    <row r="14" spans="1:18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91"/>
      <c r="N14" s="92" t="s">
        <v>97</v>
      </c>
      <c r="O14" s="92"/>
      <c r="P14" s="1"/>
      <c r="Q14" s="1"/>
      <c r="R14" s="1"/>
    </row>
    <row r="15" spans="1:18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90"/>
      <c r="N15" s="93"/>
      <c r="O15" s="93"/>
      <c r="P15" s="1"/>
      <c r="Q15" s="1"/>
      <c r="R15" s="1"/>
    </row>
    <row r="16" spans="1:18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90"/>
      <c r="N16" s="89"/>
      <c r="O16" s="89"/>
      <c r="P16" s="1"/>
      <c r="Q16" s="1"/>
      <c r="R16" s="1"/>
    </row>
    <row r="17" spans="13:15" ht="18">
      <c r="M17" s="89"/>
      <c r="N17" s="94"/>
      <c r="O17" s="94"/>
    </row>
    <row r="18" spans="13:15" ht="18">
      <c r="M18" s="95"/>
      <c r="N18" s="94" t="s">
        <v>1</v>
      </c>
      <c r="O18" s="94"/>
    </row>
  </sheetData>
  <sheetProtection/>
  <mergeCells count="3">
    <mergeCell ref="A1:R2"/>
    <mergeCell ref="M4:R4"/>
    <mergeCell ref="H4:L4"/>
  </mergeCells>
  <conditionalFormatting sqref="M14">
    <cfRule type="cellIs" priority="1" dxfId="0" operator="lessThan" stopIfTrue="1">
      <formula>5</formula>
    </cfRule>
  </conditionalFormatting>
  <printOptions/>
  <pageMargins left="0.75" right="0.2" top="0.32" bottom="0.39" header="0.25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NGOCLIEN</cp:lastModifiedBy>
  <cp:lastPrinted>2013-09-12T00:42:55Z</cp:lastPrinted>
  <dcterms:created xsi:type="dcterms:W3CDTF">1996-10-14T23:33:28Z</dcterms:created>
  <dcterms:modified xsi:type="dcterms:W3CDTF">2015-01-30T15:15:23Z</dcterms:modified>
  <cp:category/>
  <cp:version/>
  <cp:contentType/>
  <cp:contentStatus/>
</cp:coreProperties>
</file>