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<sst xmlns="http://schemas.openxmlformats.org/spreadsheetml/2006/main" count="85" uniqueCount="47">
  <si>
    <t>§iÓm tæng kÕt kú I líp c® tin k5 N¨m häc 2012 - 2013</t>
  </si>
  <si>
    <t>Thang ®iÓm 10</t>
  </si>
  <si>
    <t>Quy ®æi vÒ ®iÓm 4</t>
  </si>
  <si>
    <t>stt</t>
  </si>
  <si>
    <t>Hä vµ tªn</t>
  </si>
  <si>
    <t>Kỳ I</t>
  </si>
  <si>
    <t>Ghi chó</t>
  </si>
  <si>
    <t>HÖ ®iÒu hµnh</t>
  </si>
  <si>
    <t>Thùc tËp chuyªn m«n</t>
  </si>
  <si>
    <t>Kinh tÕ CN &amp; QLCL</t>
  </si>
  <si>
    <t>Lý thuyÕt NNLT</t>
  </si>
  <si>
    <t>Ph­¬ng ph¸p tÝnh</t>
  </si>
  <si>
    <t>M¹ng m¸y tÝnh</t>
  </si>
  <si>
    <t>HÖ qu¶n trÞ CSDL</t>
  </si>
  <si>
    <t>§AMH Cêu tróc DL &amp; GT</t>
  </si>
  <si>
    <t>§AMH Ph©n tÝch &amp; TKHT</t>
  </si>
  <si>
    <t>§AMH ThiÕt kÕ web &amp; LT</t>
  </si>
  <si>
    <t>§AMH TrÝ tuÖ nh©n t¹o</t>
  </si>
  <si>
    <t>Tæng kÕt</t>
  </si>
  <si>
    <t>Häc lùc</t>
  </si>
  <si>
    <t>H¹nh kiÓm</t>
  </si>
  <si>
    <t xml:space="preserve">Trần Văn </t>
  </si>
  <si>
    <t>Bình</t>
  </si>
  <si>
    <t>Tèt</t>
  </si>
  <si>
    <t xml:space="preserve">Đào Hồng </t>
  </si>
  <si>
    <t>Cẩm</t>
  </si>
  <si>
    <t xml:space="preserve">Bùi Văn </t>
  </si>
  <si>
    <t>Công</t>
  </si>
  <si>
    <t xml:space="preserve">Cao Việt </t>
  </si>
  <si>
    <t>Cường</t>
  </si>
  <si>
    <t xml:space="preserve">Đoàn Mạnh </t>
  </si>
  <si>
    <t xml:space="preserve">Nguyễn Thành </t>
  </si>
  <si>
    <t>Đoàn</t>
  </si>
  <si>
    <t>Hảo</t>
  </si>
  <si>
    <t xml:space="preserve">Phạm Minh </t>
  </si>
  <si>
    <t>Hiếu</t>
  </si>
  <si>
    <t xml:space="preserve">Lê Thị Tuyết </t>
  </si>
  <si>
    <t>Mai</t>
  </si>
  <si>
    <t xml:space="preserve">Lê Ánh </t>
  </si>
  <si>
    <t>Nguyệt</t>
  </si>
  <si>
    <t xml:space="preserve">Nguyễn Hải </t>
  </si>
  <si>
    <t>Ninh</t>
  </si>
  <si>
    <t xml:space="preserve">Dương Hữu </t>
  </si>
  <si>
    <t>Quảng</t>
  </si>
  <si>
    <t xml:space="preserve">                Trung t©m ®µo t¹o</t>
  </si>
  <si>
    <t xml:space="preserve">      Gi¸o viªn CN</t>
  </si>
  <si>
    <t>§ç ThÞ Ph­¬ng Lan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</si>
</sst>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.VnTimeH"/>
      <family val="2"/>
    </font>
    <font>
      <sz val="13"/>
      <color indexed="8"/>
      <name val=".VnTime"/>
      <family val="2"/>
    </font>
    <font>
      <b/>
      <sz val="16"/>
      <color indexed="8"/>
      <name val=".VnTime"/>
      <family val="2"/>
    </font>
    <font>
      <b/>
      <sz val="13"/>
      <color indexed="8"/>
      <name val=".VnTime"/>
      <family val="2"/>
    </font>
    <font>
      <b/>
      <sz val="11"/>
      <color indexed="8"/>
      <name val=".VnTime"/>
      <family val="2"/>
    </font>
    <font>
      <b/>
      <sz val="10"/>
      <color indexed="8"/>
      <name val=".VnTime"/>
      <family val="2"/>
    </font>
    <font>
      <b/>
      <sz val="10"/>
      <name val=".VnTime"/>
      <family val="2"/>
    </font>
    <font>
      <sz val="10"/>
      <color indexed="8"/>
      <name val=".VnTime"/>
      <family val="2"/>
    </font>
    <font>
      <sz val="12"/>
      <name val="Times New Roman"/>
      <family val="1"/>
    </font>
    <font>
      <sz val="12"/>
      <color indexed="8"/>
      <name val=".VnTime"/>
      <family val="2"/>
    </font>
    <font>
      <sz val="11"/>
      <color indexed="8"/>
      <name val=".VnTime"/>
      <family val="2"/>
    </font>
    <font>
      <b/>
      <sz val="13"/>
      <name val=".VnTime"/>
      <family val="2"/>
    </font>
    <font>
      <b/>
      <sz val="13"/>
      <color indexed="10"/>
      <name val=".VnTime"/>
      <family val="2"/>
    </font>
    <font>
      <b/>
      <i/>
      <sz val="13"/>
      <color indexed="8"/>
      <name val=".VnTime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.VnTim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textRotation="90" wrapText="1"/>
    </xf>
    <xf numFmtId="0" fontId="23" fillId="0" borderId="0" xfId="0" applyFont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 textRotation="90"/>
    </xf>
    <xf numFmtId="0" fontId="23" fillId="0" borderId="14" xfId="0" applyFont="1" applyBorder="1" applyAlignment="1">
      <alignment horizontal="center" vertical="center" textRotation="90"/>
    </xf>
    <xf numFmtId="0" fontId="21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0" fontId="25" fillId="0" borderId="14" xfId="0" applyFont="1" applyBorder="1" applyAlignment="1">
      <alignment horizontal="center" wrapText="1"/>
    </xf>
    <xf numFmtId="164" fontId="25" fillId="0" borderId="14" xfId="0" applyNumberFormat="1" applyFont="1" applyBorder="1" applyAlignment="1">
      <alignment horizontal="center" wrapText="1"/>
    </xf>
    <xf numFmtId="0" fontId="24" fillId="0" borderId="22" xfId="0" applyFont="1" applyBorder="1" applyAlignment="1">
      <alignment horizontal="center" vertical="center" textRotation="90"/>
    </xf>
    <xf numFmtId="1" fontId="25" fillId="0" borderId="14" xfId="0" applyNumberFormat="1" applyFont="1" applyBorder="1" applyAlignment="1">
      <alignment horizontal="center" wrapText="1"/>
    </xf>
    <xf numFmtId="0" fontId="25" fillId="0" borderId="14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24" xfId="0" applyFont="1" applyBorder="1" applyAlignment="1">
      <alignment/>
    </xf>
    <xf numFmtId="0" fontId="26" fillId="0" borderId="15" xfId="0" applyFont="1" applyFill="1" applyBorder="1" applyAlignment="1">
      <alignment/>
    </xf>
    <xf numFmtId="0" fontId="26" fillId="0" borderId="17" xfId="0" applyFont="1" applyFill="1" applyBorder="1" applyAlignment="1">
      <alignment/>
    </xf>
    <xf numFmtId="164" fontId="48" fillId="0" borderId="0" xfId="0" applyNumberFormat="1" applyFont="1" applyFill="1" applyAlignment="1">
      <alignment/>
    </xf>
    <xf numFmtId="164" fontId="19" fillId="0" borderId="14" xfId="0" applyNumberFormat="1" applyFont="1" applyFill="1" applyBorder="1" applyAlignment="1">
      <alignment/>
    </xf>
    <xf numFmtId="2" fontId="28" fillId="0" borderId="14" xfId="0" applyNumberFormat="1" applyFont="1" applyBorder="1" applyAlignment="1">
      <alignment/>
    </xf>
    <xf numFmtId="0" fontId="25" fillId="0" borderId="14" xfId="0" applyFont="1" applyBorder="1" applyAlignment="1" quotePrefix="1">
      <alignment/>
    </xf>
    <xf numFmtId="0" fontId="28" fillId="0" borderId="14" xfId="0" applyFont="1" applyBorder="1" applyAlignment="1">
      <alignment/>
    </xf>
    <xf numFmtId="164" fontId="28" fillId="0" borderId="14" xfId="0" applyNumberFormat="1" applyFont="1" applyBorder="1" applyAlignment="1" quotePrefix="1">
      <alignment horizontal="center"/>
    </xf>
    <xf numFmtId="164" fontId="19" fillId="0" borderId="14" xfId="0" applyNumberFormat="1" applyFont="1" applyBorder="1" applyAlignment="1">
      <alignment/>
    </xf>
    <xf numFmtId="164" fontId="27" fillId="0" borderId="14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2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6384" width="9.140625" style="2" customWidth="1"/>
  </cols>
  <sheetData>
    <row r="1" spans="1:32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2:32" ht="20.25">
      <c r="B2" s="3"/>
      <c r="C2" s="3"/>
      <c r="D2" s="4" t="s">
        <v>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 t="s">
        <v>2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0.25">
      <c r="A3" s="5"/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6.5">
      <c r="A4" s="8" t="s">
        <v>3</v>
      </c>
      <c r="B4" s="9" t="s">
        <v>4</v>
      </c>
      <c r="C4" s="10"/>
      <c r="D4" s="11" t="s">
        <v>5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 t="s">
        <v>5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4"/>
      <c r="AF4" s="15" t="s">
        <v>6</v>
      </c>
    </row>
    <row r="5" spans="1:32" ht="51.75">
      <c r="A5" s="16"/>
      <c r="B5" s="17"/>
      <c r="C5" s="18"/>
      <c r="D5" s="19" t="s">
        <v>7</v>
      </c>
      <c r="E5" s="19" t="s">
        <v>8</v>
      </c>
      <c r="F5" s="19" t="s">
        <v>9</v>
      </c>
      <c r="G5" s="19" t="s">
        <v>10</v>
      </c>
      <c r="H5" s="19" t="s">
        <v>11</v>
      </c>
      <c r="I5" s="19" t="s">
        <v>12</v>
      </c>
      <c r="J5" s="20" t="s">
        <v>13</v>
      </c>
      <c r="K5" s="19" t="s">
        <v>14</v>
      </c>
      <c r="L5" s="21" t="s">
        <v>15</v>
      </c>
      <c r="M5" s="21" t="s">
        <v>16</v>
      </c>
      <c r="N5" s="21" t="s">
        <v>17</v>
      </c>
      <c r="O5" s="21" t="s">
        <v>18</v>
      </c>
      <c r="P5" s="19"/>
      <c r="Q5" s="22"/>
      <c r="R5" s="19" t="s">
        <v>7</v>
      </c>
      <c r="S5" s="19" t="s">
        <v>8</v>
      </c>
      <c r="T5" s="19" t="s">
        <v>9</v>
      </c>
      <c r="U5" s="19" t="s">
        <v>10</v>
      </c>
      <c r="V5" s="19" t="s">
        <v>11</v>
      </c>
      <c r="W5" s="19" t="s">
        <v>12</v>
      </c>
      <c r="X5" s="20" t="s">
        <v>13</v>
      </c>
      <c r="Y5" s="19" t="s">
        <v>14</v>
      </c>
      <c r="Z5" s="21" t="s">
        <v>15</v>
      </c>
      <c r="AA5" s="21" t="s">
        <v>16</v>
      </c>
      <c r="AB5" s="21" t="s">
        <v>17</v>
      </c>
      <c r="AC5" s="21" t="s">
        <v>18</v>
      </c>
      <c r="AD5" s="23" t="s">
        <v>19</v>
      </c>
      <c r="AE5" s="23" t="s">
        <v>20</v>
      </c>
      <c r="AF5" s="24"/>
    </row>
    <row r="6" spans="1:32" ht="16.5">
      <c r="A6" s="25"/>
      <c r="B6" s="26"/>
      <c r="C6" s="27"/>
      <c r="D6" s="28">
        <v>3</v>
      </c>
      <c r="E6" s="28">
        <v>5</v>
      </c>
      <c r="F6" s="28">
        <v>2</v>
      </c>
      <c r="G6" s="28">
        <v>2</v>
      </c>
      <c r="H6" s="28">
        <v>2</v>
      </c>
      <c r="I6" s="28">
        <v>2</v>
      </c>
      <c r="J6" s="28">
        <v>3</v>
      </c>
      <c r="K6" s="28">
        <v>1</v>
      </c>
      <c r="L6" s="28">
        <v>1</v>
      </c>
      <c r="M6" s="28">
        <v>1</v>
      </c>
      <c r="N6" s="28">
        <v>1</v>
      </c>
      <c r="O6" s="29">
        <f>SUM(D6:N6)</f>
        <v>23</v>
      </c>
      <c r="P6" s="19"/>
      <c r="Q6" s="30"/>
      <c r="R6" s="28">
        <v>3</v>
      </c>
      <c r="S6" s="28">
        <v>5</v>
      </c>
      <c r="T6" s="28">
        <v>2</v>
      </c>
      <c r="U6" s="28">
        <v>2</v>
      </c>
      <c r="V6" s="28">
        <v>2</v>
      </c>
      <c r="W6" s="28">
        <v>2</v>
      </c>
      <c r="X6" s="28">
        <v>3</v>
      </c>
      <c r="Y6" s="28">
        <v>1</v>
      </c>
      <c r="Z6" s="28">
        <v>1</v>
      </c>
      <c r="AA6" s="28">
        <v>1</v>
      </c>
      <c r="AB6" s="28">
        <v>1</v>
      </c>
      <c r="AC6" s="31">
        <f>SUM(R6:AB6)</f>
        <v>23</v>
      </c>
      <c r="AD6" s="32"/>
      <c r="AE6" s="32"/>
      <c r="AF6" s="33"/>
    </row>
    <row r="7" spans="1:32" ht="16.5">
      <c r="A7" s="34">
        <v>1</v>
      </c>
      <c r="B7" s="35" t="s">
        <v>21</v>
      </c>
      <c r="C7" s="36" t="s">
        <v>22</v>
      </c>
      <c r="D7" s="37">
        <v>6.9</v>
      </c>
      <c r="E7" s="38">
        <v>7.8</v>
      </c>
      <c r="F7" s="38">
        <v>6.9</v>
      </c>
      <c r="G7" s="38">
        <v>7.4</v>
      </c>
      <c r="H7" s="38">
        <v>6</v>
      </c>
      <c r="I7" s="38">
        <v>8.1</v>
      </c>
      <c r="J7" s="38">
        <v>8</v>
      </c>
      <c r="K7" s="38">
        <v>7.8</v>
      </c>
      <c r="L7" s="38">
        <v>6.9</v>
      </c>
      <c r="M7" s="38">
        <v>7.4</v>
      </c>
      <c r="N7" s="38">
        <v>8.8</v>
      </c>
      <c r="O7" s="39">
        <f>(D7*$D$6+E7*$E$6+F7*$F$6+G7*$G$6+H7*$H$6+I7*$I$6+J7*$J$6+K7*$K$6+L7*$K$6+M7*$M$6+N7*$N$6)/$O$6</f>
        <v>7.45217391304348</v>
      </c>
      <c r="P7" s="40" t="str">
        <f>IF(O7&gt;=9,"XuÊt s¾c",IF(O7&gt;=8,"Giái",IF(O7&gt;=7,"Kh¸",IF(O7&gt;=6,"TB K",IF(O7&gt;=5,"TB","YÕu")))))</f>
        <v>Kh¸</v>
      </c>
      <c r="Q7" s="41" t="s">
        <v>23</v>
      </c>
      <c r="R7" s="42">
        <f aca="true" t="shared" si="0" ref="R7:AB18">IF(D7&gt;=9.5,4.5,IF(D7&gt;=8.5,4,IF(D7&gt;=8,3.5,IF(D7&gt;=7,3,IF(D7&gt;=6.5,2.5,IF(D7&gt;=5.5,2,IF(D7&gt;=5,1.5,IF(D7&gt;=4,1,0))))))))</f>
        <v>2.5</v>
      </c>
      <c r="S7" s="42">
        <f t="shared" si="0"/>
        <v>3</v>
      </c>
      <c r="T7" s="42">
        <f t="shared" si="0"/>
        <v>2.5</v>
      </c>
      <c r="U7" s="42">
        <f t="shared" si="0"/>
        <v>3</v>
      </c>
      <c r="V7" s="42">
        <f t="shared" si="0"/>
        <v>2</v>
      </c>
      <c r="W7" s="42">
        <f t="shared" si="0"/>
        <v>3.5</v>
      </c>
      <c r="X7" s="42">
        <f t="shared" si="0"/>
        <v>3.5</v>
      </c>
      <c r="Y7" s="42">
        <f t="shared" si="0"/>
        <v>3</v>
      </c>
      <c r="Z7" s="42">
        <f t="shared" si="0"/>
        <v>2.5</v>
      </c>
      <c r="AA7" s="42">
        <f t="shared" si="0"/>
        <v>3</v>
      </c>
      <c r="AB7" s="42">
        <f t="shared" si="0"/>
        <v>4</v>
      </c>
      <c r="AC7" s="39">
        <f aca="true" t="shared" si="1" ref="AC7:AC18">(R7*$D$6+S7*$E$6+T7*$F$6+U7*$G$6+V7*$H$6+W7*$I$6+X7*$J$6+Y7*$K$6+Z7*$K$6+AA7*$M$6)/$O$6</f>
        <v>2.760869565217391</v>
      </c>
      <c r="AD7" s="41" t="str">
        <f aca="true" t="shared" si="2" ref="AD7:AD18">IF(AC7&gt;=3.6,"XuÊt s¾c",IF(AC7&gt;=3.2,"Giái",IF(AC7&gt;=2.5,"Kh¸",IF(AC7&gt;=2,"TB",IF(AC7&gt;=1,"Yếu","Kém")))))</f>
        <v>Kh¸</v>
      </c>
      <c r="AE7" s="41" t="s">
        <v>23</v>
      </c>
      <c r="AF7" s="43"/>
    </row>
    <row r="8" spans="1:32" ht="16.5">
      <c r="A8" s="34">
        <v>2</v>
      </c>
      <c r="B8" s="35" t="s">
        <v>24</v>
      </c>
      <c r="C8" s="36" t="s">
        <v>25</v>
      </c>
      <c r="D8" s="44">
        <v>6.5</v>
      </c>
      <c r="E8" s="38">
        <v>6.7</v>
      </c>
      <c r="F8" s="38">
        <v>7.9</v>
      </c>
      <c r="G8" s="38">
        <v>6.7</v>
      </c>
      <c r="H8" s="38">
        <v>6.9</v>
      </c>
      <c r="I8" s="38">
        <v>5.6</v>
      </c>
      <c r="J8" s="38">
        <v>5.7</v>
      </c>
      <c r="K8" s="38">
        <v>6.9</v>
      </c>
      <c r="L8" s="38">
        <v>6.6</v>
      </c>
      <c r="M8" s="38">
        <v>7</v>
      </c>
      <c r="N8" s="38">
        <v>6.8</v>
      </c>
      <c r="O8" s="39">
        <f aca="true" t="shared" si="3" ref="O8:O18">(D8*$D$6+E8*$E$6+F8*$F$6+G8*$G$6+H8*$H$6+I8*$I$6+J8*$J$6+K8*$K$6+L8*$K$6+M8*$M$6+N8*$N$6)/$O$6</f>
        <v>6.591304347826088</v>
      </c>
      <c r="P8" s="40" t="str">
        <f aca="true" t="shared" si="4" ref="P8:P18">IF(O8&gt;=9,"XuÊt s¾c",IF(O8&gt;=8,"Giái",IF(O8&gt;=7,"Kh¸",IF(O8&gt;=6,"TB K",IF(O8&gt;=5,"TB","YÕu")))))</f>
        <v>TB K</v>
      </c>
      <c r="Q8" s="41" t="s">
        <v>23</v>
      </c>
      <c r="R8" s="42">
        <f t="shared" si="0"/>
        <v>2.5</v>
      </c>
      <c r="S8" s="42">
        <f t="shared" si="0"/>
        <v>2.5</v>
      </c>
      <c r="T8" s="42">
        <f t="shared" si="0"/>
        <v>3</v>
      </c>
      <c r="U8" s="42">
        <f t="shared" si="0"/>
        <v>2.5</v>
      </c>
      <c r="V8" s="42">
        <f t="shared" si="0"/>
        <v>2.5</v>
      </c>
      <c r="W8" s="42">
        <f t="shared" si="0"/>
        <v>2</v>
      </c>
      <c r="X8" s="42">
        <f t="shared" si="0"/>
        <v>2</v>
      </c>
      <c r="Y8" s="42">
        <f t="shared" si="0"/>
        <v>2.5</v>
      </c>
      <c r="Z8" s="42">
        <f t="shared" si="0"/>
        <v>2.5</v>
      </c>
      <c r="AA8" s="42">
        <f t="shared" si="0"/>
        <v>3</v>
      </c>
      <c r="AB8" s="42">
        <f t="shared" si="0"/>
        <v>2.5</v>
      </c>
      <c r="AC8" s="39">
        <f t="shared" si="1"/>
        <v>2.347826086956522</v>
      </c>
      <c r="AD8" s="41" t="str">
        <f t="shared" si="2"/>
        <v>TB</v>
      </c>
      <c r="AE8" s="41" t="s">
        <v>23</v>
      </c>
      <c r="AF8" s="43"/>
    </row>
    <row r="9" spans="1:32" ht="16.5">
      <c r="A9" s="34">
        <v>3</v>
      </c>
      <c r="B9" s="35" t="s">
        <v>26</v>
      </c>
      <c r="C9" s="36" t="s">
        <v>27</v>
      </c>
      <c r="D9" s="44">
        <v>6.8</v>
      </c>
      <c r="E9" s="38">
        <v>7.6</v>
      </c>
      <c r="F9" s="38">
        <v>7.5</v>
      </c>
      <c r="G9" s="38">
        <v>8</v>
      </c>
      <c r="H9" s="38">
        <v>8</v>
      </c>
      <c r="I9" s="38">
        <v>5.4</v>
      </c>
      <c r="J9" s="38">
        <v>6.9</v>
      </c>
      <c r="K9" s="38">
        <v>7.8</v>
      </c>
      <c r="L9" s="38">
        <v>6.8</v>
      </c>
      <c r="M9" s="38">
        <v>7.2</v>
      </c>
      <c r="N9" s="38">
        <v>8</v>
      </c>
      <c r="O9" s="39">
        <f t="shared" si="3"/>
        <v>7.247826086956523</v>
      </c>
      <c r="P9" s="40" t="str">
        <f t="shared" si="4"/>
        <v>Kh¸</v>
      </c>
      <c r="Q9" s="41" t="s">
        <v>23</v>
      </c>
      <c r="R9" s="42">
        <f t="shared" si="0"/>
        <v>2.5</v>
      </c>
      <c r="S9" s="42">
        <f t="shared" si="0"/>
        <v>3</v>
      </c>
      <c r="T9" s="42">
        <f t="shared" si="0"/>
        <v>3</v>
      </c>
      <c r="U9" s="42">
        <f t="shared" si="0"/>
        <v>3.5</v>
      </c>
      <c r="V9" s="42">
        <f t="shared" si="0"/>
        <v>3.5</v>
      </c>
      <c r="W9" s="42">
        <f t="shared" si="0"/>
        <v>1.5</v>
      </c>
      <c r="X9" s="42">
        <f t="shared" si="0"/>
        <v>2.5</v>
      </c>
      <c r="Y9" s="42">
        <f t="shared" si="0"/>
        <v>3</v>
      </c>
      <c r="Z9" s="42">
        <f t="shared" si="0"/>
        <v>2.5</v>
      </c>
      <c r="AA9" s="42">
        <f t="shared" si="0"/>
        <v>3</v>
      </c>
      <c r="AB9" s="42">
        <f t="shared" si="0"/>
        <v>3.5</v>
      </c>
      <c r="AC9" s="39">
        <f t="shared" si="1"/>
        <v>2.6739130434782608</v>
      </c>
      <c r="AD9" s="41" t="str">
        <f t="shared" si="2"/>
        <v>Kh¸</v>
      </c>
      <c r="AE9" s="41" t="s">
        <v>23</v>
      </c>
      <c r="AF9" s="43"/>
    </row>
    <row r="10" spans="1:32" ht="16.5">
      <c r="A10" s="34">
        <v>4</v>
      </c>
      <c r="B10" s="35" t="s">
        <v>28</v>
      </c>
      <c r="C10" s="36" t="s">
        <v>29</v>
      </c>
      <c r="D10" s="44">
        <v>7.1</v>
      </c>
      <c r="E10" s="38">
        <v>7.9</v>
      </c>
      <c r="F10" s="38">
        <v>7.9</v>
      </c>
      <c r="G10" s="38">
        <v>6.8</v>
      </c>
      <c r="H10" s="38">
        <v>7.1</v>
      </c>
      <c r="I10" s="38">
        <v>6.5</v>
      </c>
      <c r="J10" s="38">
        <v>7.2</v>
      </c>
      <c r="K10" s="38">
        <v>8.1</v>
      </c>
      <c r="L10" s="38">
        <v>7</v>
      </c>
      <c r="M10" s="38">
        <v>7</v>
      </c>
      <c r="N10" s="38">
        <v>7.6</v>
      </c>
      <c r="O10" s="39">
        <f t="shared" si="3"/>
        <v>7.334782608695652</v>
      </c>
      <c r="P10" s="40" t="str">
        <f t="shared" si="4"/>
        <v>Kh¸</v>
      </c>
      <c r="Q10" s="41" t="s">
        <v>23</v>
      </c>
      <c r="R10" s="42">
        <f t="shared" si="0"/>
        <v>3</v>
      </c>
      <c r="S10" s="42">
        <f t="shared" si="0"/>
        <v>3</v>
      </c>
      <c r="T10" s="42">
        <f t="shared" si="0"/>
        <v>3</v>
      </c>
      <c r="U10" s="42">
        <f t="shared" si="0"/>
        <v>2.5</v>
      </c>
      <c r="V10" s="42">
        <f t="shared" si="0"/>
        <v>3</v>
      </c>
      <c r="W10" s="42">
        <f t="shared" si="0"/>
        <v>2.5</v>
      </c>
      <c r="X10" s="42">
        <f t="shared" si="0"/>
        <v>3</v>
      </c>
      <c r="Y10" s="42">
        <f t="shared" si="0"/>
        <v>3.5</v>
      </c>
      <c r="Z10" s="42">
        <f t="shared" si="0"/>
        <v>3</v>
      </c>
      <c r="AA10" s="42">
        <f t="shared" si="0"/>
        <v>3</v>
      </c>
      <c r="AB10" s="42">
        <f t="shared" si="0"/>
        <v>3</v>
      </c>
      <c r="AC10" s="39">
        <f t="shared" si="1"/>
        <v>2.8043478260869565</v>
      </c>
      <c r="AD10" s="41" t="str">
        <f t="shared" si="2"/>
        <v>Kh¸</v>
      </c>
      <c r="AE10" s="41" t="s">
        <v>23</v>
      </c>
      <c r="AF10" s="43"/>
    </row>
    <row r="11" spans="1:32" ht="16.5">
      <c r="A11" s="34">
        <v>5</v>
      </c>
      <c r="B11" s="35" t="s">
        <v>30</v>
      </c>
      <c r="C11" s="36" t="s">
        <v>29</v>
      </c>
      <c r="D11" s="44">
        <v>7</v>
      </c>
      <c r="E11" s="38">
        <v>7.8</v>
      </c>
      <c r="F11" s="38">
        <v>8.1</v>
      </c>
      <c r="G11" s="38">
        <v>8.3</v>
      </c>
      <c r="H11" s="38">
        <v>8.4</v>
      </c>
      <c r="I11" s="38">
        <v>7.4</v>
      </c>
      <c r="J11" s="38">
        <v>7.2</v>
      </c>
      <c r="K11" s="38">
        <v>8</v>
      </c>
      <c r="L11" s="38">
        <v>7</v>
      </c>
      <c r="M11" s="38">
        <v>7</v>
      </c>
      <c r="N11" s="38">
        <v>8</v>
      </c>
      <c r="O11" s="39">
        <f t="shared" si="3"/>
        <v>7.6521739130434785</v>
      </c>
      <c r="P11" s="40" t="str">
        <f t="shared" si="4"/>
        <v>Kh¸</v>
      </c>
      <c r="Q11" s="41" t="s">
        <v>23</v>
      </c>
      <c r="R11" s="42">
        <f t="shared" si="0"/>
        <v>3</v>
      </c>
      <c r="S11" s="42">
        <f t="shared" si="0"/>
        <v>3</v>
      </c>
      <c r="T11" s="42">
        <f t="shared" si="0"/>
        <v>3.5</v>
      </c>
      <c r="U11" s="42">
        <f t="shared" si="0"/>
        <v>3.5</v>
      </c>
      <c r="V11" s="42">
        <f t="shared" si="0"/>
        <v>3.5</v>
      </c>
      <c r="W11" s="42">
        <f t="shared" si="0"/>
        <v>3</v>
      </c>
      <c r="X11" s="42">
        <f t="shared" si="0"/>
        <v>3</v>
      </c>
      <c r="Y11" s="42">
        <f t="shared" si="0"/>
        <v>3.5</v>
      </c>
      <c r="Z11" s="42">
        <f t="shared" si="0"/>
        <v>3</v>
      </c>
      <c r="AA11" s="42">
        <f t="shared" si="0"/>
        <v>3</v>
      </c>
      <c r="AB11" s="42">
        <f t="shared" si="0"/>
        <v>3.5</v>
      </c>
      <c r="AC11" s="39">
        <f t="shared" si="1"/>
        <v>3.0217391304347827</v>
      </c>
      <c r="AD11" s="41" t="str">
        <f t="shared" si="2"/>
        <v>Kh¸</v>
      </c>
      <c r="AE11" s="41" t="s">
        <v>23</v>
      </c>
      <c r="AF11" s="43"/>
    </row>
    <row r="12" spans="1:32" ht="16.5">
      <c r="A12" s="34">
        <v>6</v>
      </c>
      <c r="B12" s="35" t="s">
        <v>31</v>
      </c>
      <c r="C12" s="36" t="s">
        <v>32</v>
      </c>
      <c r="D12" s="44">
        <v>6.6</v>
      </c>
      <c r="E12" s="38">
        <v>8</v>
      </c>
      <c r="F12" s="38">
        <v>8.3</v>
      </c>
      <c r="G12" s="38">
        <v>6.9</v>
      </c>
      <c r="H12" s="38">
        <v>8.7</v>
      </c>
      <c r="I12" s="38">
        <v>8.1</v>
      </c>
      <c r="J12" s="38">
        <v>7.1</v>
      </c>
      <c r="K12" s="38">
        <v>7.6</v>
      </c>
      <c r="L12" s="38">
        <v>7.5</v>
      </c>
      <c r="M12" s="38">
        <v>8</v>
      </c>
      <c r="N12" s="38">
        <v>8</v>
      </c>
      <c r="O12" s="39">
        <f t="shared" si="3"/>
        <v>7.660869565217391</v>
      </c>
      <c r="P12" s="40" t="str">
        <f t="shared" si="4"/>
        <v>Kh¸</v>
      </c>
      <c r="Q12" s="41" t="s">
        <v>23</v>
      </c>
      <c r="R12" s="42">
        <f t="shared" si="0"/>
        <v>2.5</v>
      </c>
      <c r="S12" s="42">
        <f t="shared" si="0"/>
        <v>3.5</v>
      </c>
      <c r="T12" s="42">
        <f t="shared" si="0"/>
        <v>3.5</v>
      </c>
      <c r="U12" s="42">
        <f t="shared" si="0"/>
        <v>2.5</v>
      </c>
      <c r="V12" s="42">
        <f t="shared" si="0"/>
        <v>4</v>
      </c>
      <c r="W12" s="42">
        <f t="shared" si="0"/>
        <v>3.5</v>
      </c>
      <c r="X12" s="42">
        <f t="shared" si="0"/>
        <v>3</v>
      </c>
      <c r="Y12" s="42">
        <f t="shared" si="0"/>
        <v>3</v>
      </c>
      <c r="Z12" s="42">
        <f t="shared" si="0"/>
        <v>3</v>
      </c>
      <c r="AA12" s="42">
        <f t="shared" si="0"/>
        <v>3.5</v>
      </c>
      <c r="AB12" s="42">
        <f t="shared" si="0"/>
        <v>3.5</v>
      </c>
      <c r="AC12" s="39">
        <f t="shared" si="1"/>
        <v>3.0652173913043477</v>
      </c>
      <c r="AD12" s="41" t="str">
        <f t="shared" si="2"/>
        <v>Kh¸</v>
      </c>
      <c r="AE12" s="41" t="s">
        <v>23</v>
      </c>
      <c r="AF12" s="43"/>
    </row>
    <row r="13" spans="1:32" ht="16.5">
      <c r="A13" s="34">
        <v>7</v>
      </c>
      <c r="B13" s="35" t="s">
        <v>21</v>
      </c>
      <c r="C13" s="36" t="s">
        <v>33</v>
      </c>
      <c r="D13" s="44">
        <v>7.1</v>
      </c>
      <c r="E13" s="38">
        <v>7.2</v>
      </c>
      <c r="F13" s="38">
        <v>7.2</v>
      </c>
      <c r="G13" s="38">
        <v>6.4</v>
      </c>
      <c r="H13" s="38">
        <v>6.4</v>
      </c>
      <c r="I13" s="38">
        <v>7.1</v>
      </c>
      <c r="J13" s="38">
        <v>6.8</v>
      </c>
      <c r="K13" s="38">
        <v>7.4</v>
      </c>
      <c r="L13" s="38">
        <v>6.9</v>
      </c>
      <c r="M13" s="38">
        <v>7</v>
      </c>
      <c r="N13" s="38">
        <v>6</v>
      </c>
      <c r="O13" s="39">
        <f t="shared" si="3"/>
        <v>6.9217391304347835</v>
      </c>
      <c r="P13" s="40" t="str">
        <f t="shared" si="4"/>
        <v>TB K</v>
      </c>
      <c r="Q13" s="41" t="s">
        <v>23</v>
      </c>
      <c r="R13" s="42">
        <f t="shared" si="0"/>
        <v>3</v>
      </c>
      <c r="S13" s="42">
        <f t="shared" si="0"/>
        <v>3</v>
      </c>
      <c r="T13" s="42">
        <f t="shared" si="0"/>
        <v>3</v>
      </c>
      <c r="U13" s="42">
        <f t="shared" si="0"/>
        <v>2</v>
      </c>
      <c r="V13" s="42">
        <f t="shared" si="0"/>
        <v>2</v>
      </c>
      <c r="W13" s="42">
        <f t="shared" si="0"/>
        <v>3</v>
      </c>
      <c r="X13" s="42">
        <f t="shared" si="0"/>
        <v>2.5</v>
      </c>
      <c r="Y13" s="42">
        <f t="shared" si="0"/>
        <v>3</v>
      </c>
      <c r="Z13" s="42">
        <f t="shared" si="0"/>
        <v>2.5</v>
      </c>
      <c r="AA13" s="42">
        <f t="shared" si="0"/>
        <v>3</v>
      </c>
      <c r="AB13" s="42">
        <f t="shared" si="0"/>
        <v>2</v>
      </c>
      <c r="AC13" s="39">
        <f t="shared" si="1"/>
        <v>2.608695652173913</v>
      </c>
      <c r="AD13" s="41" t="str">
        <f t="shared" si="2"/>
        <v>Kh¸</v>
      </c>
      <c r="AE13" s="41" t="s">
        <v>23</v>
      </c>
      <c r="AF13" s="43"/>
    </row>
    <row r="14" spans="1:32" ht="16.5">
      <c r="A14" s="34">
        <v>8</v>
      </c>
      <c r="B14" s="35" t="s">
        <v>34</v>
      </c>
      <c r="C14" s="36" t="s">
        <v>35</v>
      </c>
      <c r="D14" s="44">
        <v>7</v>
      </c>
      <c r="E14" s="38">
        <v>6.8</v>
      </c>
      <c r="F14" s="38">
        <v>6</v>
      </c>
      <c r="G14" s="38">
        <v>7.5</v>
      </c>
      <c r="H14" s="38">
        <v>3.7</v>
      </c>
      <c r="I14" s="38">
        <v>6</v>
      </c>
      <c r="J14" s="38">
        <v>7.5</v>
      </c>
      <c r="K14" s="38">
        <v>7.3</v>
      </c>
      <c r="L14" s="38">
        <v>2.7</v>
      </c>
      <c r="M14" s="38">
        <v>7.2</v>
      </c>
      <c r="N14" s="38">
        <v>7.2</v>
      </c>
      <c r="O14" s="39">
        <f t="shared" si="3"/>
        <v>6.447826086956521</v>
      </c>
      <c r="P14" s="40" t="str">
        <f t="shared" si="4"/>
        <v>TB K</v>
      </c>
      <c r="Q14" s="41" t="s">
        <v>23</v>
      </c>
      <c r="R14" s="42">
        <f t="shared" si="0"/>
        <v>3</v>
      </c>
      <c r="S14" s="42">
        <f t="shared" si="0"/>
        <v>2.5</v>
      </c>
      <c r="T14" s="42">
        <f t="shared" si="0"/>
        <v>2</v>
      </c>
      <c r="U14" s="42">
        <f t="shared" si="0"/>
        <v>3</v>
      </c>
      <c r="V14" s="42">
        <f t="shared" si="0"/>
        <v>0</v>
      </c>
      <c r="W14" s="42">
        <f t="shared" si="0"/>
        <v>2</v>
      </c>
      <c r="X14" s="42">
        <f t="shared" si="0"/>
        <v>3</v>
      </c>
      <c r="Y14" s="42">
        <f t="shared" si="0"/>
        <v>3</v>
      </c>
      <c r="Z14" s="42">
        <f t="shared" si="0"/>
        <v>0</v>
      </c>
      <c r="AA14" s="42">
        <f t="shared" si="0"/>
        <v>3</v>
      </c>
      <c r="AB14" s="42">
        <f t="shared" si="0"/>
        <v>3</v>
      </c>
      <c r="AC14" s="39">
        <f t="shared" si="1"/>
        <v>2.1956521739130435</v>
      </c>
      <c r="AD14" s="41" t="str">
        <f t="shared" si="2"/>
        <v>TB</v>
      </c>
      <c r="AE14" s="41" t="s">
        <v>23</v>
      </c>
      <c r="AF14" s="43"/>
    </row>
    <row r="15" spans="1:32" ht="16.5">
      <c r="A15" s="34">
        <v>9</v>
      </c>
      <c r="B15" s="35" t="s">
        <v>36</v>
      </c>
      <c r="C15" s="36" t="s">
        <v>37</v>
      </c>
      <c r="D15" s="44">
        <v>7.2</v>
      </c>
      <c r="E15" s="38">
        <v>6.8</v>
      </c>
      <c r="F15" s="38">
        <v>6.6</v>
      </c>
      <c r="G15" s="38">
        <v>6.4</v>
      </c>
      <c r="H15" s="38">
        <v>3.9</v>
      </c>
      <c r="I15" s="38">
        <v>5.1</v>
      </c>
      <c r="J15" s="38">
        <v>5.1</v>
      </c>
      <c r="K15" s="38">
        <v>7.6</v>
      </c>
      <c r="L15" s="38">
        <v>6.8</v>
      </c>
      <c r="M15" s="38">
        <v>6.2</v>
      </c>
      <c r="N15" s="38">
        <v>6</v>
      </c>
      <c r="O15" s="39">
        <f t="shared" si="3"/>
        <v>6.152173913043477</v>
      </c>
      <c r="P15" s="40" t="str">
        <f t="shared" si="4"/>
        <v>TB K</v>
      </c>
      <c r="Q15" s="41" t="s">
        <v>23</v>
      </c>
      <c r="R15" s="42">
        <f t="shared" si="0"/>
        <v>3</v>
      </c>
      <c r="S15" s="42">
        <f t="shared" si="0"/>
        <v>2.5</v>
      </c>
      <c r="T15" s="42">
        <f t="shared" si="0"/>
        <v>2.5</v>
      </c>
      <c r="U15" s="42">
        <f t="shared" si="0"/>
        <v>2</v>
      </c>
      <c r="V15" s="42">
        <f t="shared" si="0"/>
        <v>0</v>
      </c>
      <c r="W15" s="42">
        <f t="shared" si="0"/>
        <v>1.5</v>
      </c>
      <c r="X15" s="42">
        <f t="shared" si="0"/>
        <v>1.5</v>
      </c>
      <c r="Y15" s="42">
        <f t="shared" si="0"/>
        <v>3</v>
      </c>
      <c r="Z15" s="42">
        <f t="shared" si="0"/>
        <v>2.5</v>
      </c>
      <c r="AA15" s="42">
        <f t="shared" si="0"/>
        <v>2</v>
      </c>
      <c r="AB15" s="42">
        <f t="shared" si="0"/>
        <v>2</v>
      </c>
      <c r="AC15" s="39">
        <f t="shared" si="1"/>
        <v>1.9782608695652173</v>
      </c>
      <c r="AD15" s="41" t="str">
        <f t="shared" si="2"/>
        <v>Yếu</v>
      </c>
      <c r="AE15" s="41" t="s">
        <v>23</v>
      </c>
      <c r="AF15" s="43"/>
    </row>
    <row r="16" spans="1:32" ht="16.5">
      <c r="A16" s="34">
        <v>10</v>
      </c>
      <c r="B16" s="35" t="s">
        <v>38</v>
      </c>
      <c r="C16" s="36" t="s">
        <v>39</v>
      </c>
      <c r="D16" s="44">
        <v>5.8</v>
      </c>
      <c r="E16" s="38">
        <v>6</v>
      </c>
      <c r="F16" s="38">
        <v>7.9</v>
      </c>
      <c r="G16" s="38">
        <v>7.2</v>
      </c>
      <c r="H16" s="38">
        <v>7.1</v>
      </c>
      <c r="I16" s="38">
        <v>7.1</v>
      </c>
      <c r="J16" s="38">
        <v>5.6</v>
      </c>
      <c r="K16" s="38">
        <v>6.5</v>
      </c>
      <c r="L16" s="38">
        <v>6.9</v>
      </c>
      <c r="M16" s="38">
        <v>6.2</v>
      </c>
      <c r="N16" s="38">
        <v>6</v>
      </c>
      <c r="O16" s="39">
        <f t="shared" si="3"/>
        <v>6.452173913043478</v>
      </c>
      <c r="P16" s="40" t="str">
        <f t="shared" si="4"/>
        <v>TB K</v>
      </c>
      <c r="Q16" s="41" t="s">
        <v>23</v>
      </c>
      <c r="R16" s="42">
        <f t="shared" si="0"/>
        <v>2</v>
      </c>
      <c r="S16" s="42">
        <f t="shared" si="0"/>
        <v>2</v>
      </c>
      <c r="T16" s="42">
        <f t="shared" si="0"/>
        <v>3</v>
      </c>
      <c r="U16" s="42">
        <f t="shared" si="0"/>
        <v>3</v>
      </c>
      <c r="V16" s="42">
        <f t="shared" si="0"/>
        <v>3</v>
      </c>
      <c r="W16" s="42">
        <f t="shared" si="0"/>
        <v>3</v>
      </c>
      <c r="X16" s="42">
        <f t="shared" si="0"/>
        <v>2</v>
      </c>
      <c r="Y16" s="42">
        <f t="shared" si="0"/>
        <v>2.5</v>
      </c>
      <c r="Z16" s="42">
        <f t="shared" si="0"/>
        <v>2.5</v>
      </c>
      <c r="AA16" s="42">
        <f t="shared" si="0"/>
        <v>2</v>
      </c>
      <c r="AB16" s="42">
        <f t="shared" si="0"/>
        <v>2</v>
      </c>
      <c r="AC16" s="39">
        <f t="shared" si="1"/>
        <v>2.3043478260869565</v>
      </c>
      <c r="AD16" s="41" t="str">
        <f t="shared" si="2"/>
        <v>TB</v>
      </c>
      <c r="AE16" s="41" t="s">
        <v>23</v>
      </c>
      <c r="AF16" s="43"/>
    </row>
    <row r="17" spans="1:32" ht="16.5">
      <c r="A17" s="34">
        <v>11</v>
      </c>
      <c r="B17" s="35" t="s">
        <v>40</v>
      </c>
      <c r="C17" s="36" t="s">
        <v>41</v>
      </c>
      <c r="D17" s="44">
        <v>7</v>
      </c>
      <c r="E17" s="38">
        <v>7.6</v>
      </c>
      <c r="F17" s="38">
        <v>7.9</v>
      </c>
      <c r="G17" s="38">
        <v>7.6</v>
      </c>
      <c r="H17" s="38">
        <v>8.1</v>
      </c>
      <c r="I17" s="38">
        <v>7.1</v>
      </c>
      <c r="J17" s="38">
        <v>6.3</v>
      </c>
      <c r="K17" s="38">
        <v>7.8</v>
      </c>
      <c r="L17" s="38">
        <v>6.9</v>
      </c>
      <c r="M17" s="38">
        <v>7.2</v>
      </c>
      <c r="N17" s="38">
        <v>6.4</v>
      </c>
      <c r="O17" s="39">
        <f t="shared" si="3"/>
        <v>7.286956521739131</v>
      </c>
      <c r="P17" s="40" t="str">
        <f t="shared" si="4"/>
        <v>Kh¸</v>
      </c>
      <c r="Q17" s="41" t="s">
        <v>23</v>
      </c>
      <c r="R17" s="42">
        <f t="shared" si="0"/>
        <v>3</v>
      </c>
      <c r="S17" s="42">
        <f t="shared" si="0"/>
        <v>3</v>
      </c>
      <c r="T17" s="42">
        <f t="shared" si="0"/>
        <v>3</v>
      </c>
      <c r="U17" s="42">
        <f t="shared" si="0"/>
        <v>3</v>
      </c>
      <c r="V17" s="42">
        <f t="shared" si="0"/>
        <v>3.5</v>
      </c>
      <c r="W17" s="42">
        <f t="shared" si="0"/>
        <v>3</v>
      </c>
      <c r="X17" s="42">
        <f t="shared" si="0"/>
        <v>2</v>
      </c>
      <c r="Y17" s="42">
        <f t="shared" si="0"/>
        <v>3</v>
      </c>
      <c r="Z17" s="42">
        <f t="shared" si="0"/>
        <v>2.5</v>
      </c>
      <c r="AA17" s="42">
        <f t="shared" si="0"/>
        <v>3</v>
      </c>
      <c r="AB17" s="42">
        <f t="shared" si="0"/>
        <v>2</v>
      </c>
      <c r="AC17" s="39">
        <f t="shared" si="1"/>
        <v>2.760869565217391</v>
      </c>
      <c r="AD17" s="41" t="str">
        <f t="shared" si="2"/>
        <v>Kh¸</v>
      </c>
      <c r="AE17" s="41" t="s">
        <v>23</v>
      </c>
      <c r="AF17" s="43"/>
    </row>
    <row r="18" spans="1:32" ht="16.5">
      <c r="A18" s="34">
        <v>12</v>
      </c>
      <c r="B18" s="35" t="s">
        <v>42</v>
      </c>
      <c r="C18" s="36" t="s">
        <v>43</v>
      </c>
      <c r="D18" s="44">
        <v>7.7</v>
      </c>
      <c r="E18" s="38">
        <v>7.7</v>
      </c>
      <c r="F18" s="38">
        <v>7.5</v>
      </c>
      <c r="G18" s="38">
        <v>7.6</v>
      </c>
      <c r="H18" s="38">
        <v>3.9</v>
      </c>
      <c r="I18" s="38">
        <v>6.8</v>
      </c>
      <c r="J18" s="38">
        <v>7.9</v>
      </c>
      <c r="K18" s="38">
        <v>7.9</v>
      </c>
      <c r="L18" s="38">
        <v>7.5</v>
      </c>
      <c r="M18" s="38">
        <v>7.6</v>
      </c>
      <c r="N18" s="38">
        <v>7</v>
      </c>
      <c r="O18" s="39">
        <f t="shared" si="3"/>
        <v>7.2565217391304335</v>
      </c>
      <c r="P18" s="40" t="str">
        <f t="shared" si="4"/>
        <v>Kh¸</v>
      </c>
      <c r="Q18" s="41" t="s">
        <v>23</v>
      </c>
      <c r="R18" s="42">
        <f t="shared" si="0"/>
        <v>3</v>
      </c>
      <c r="S18" s="42">
        <f t="shared" si="0"/>
        <v>3</v>
      </c>
      <c r="T18" s="42">
        <f t="shared" si="0"/>
        <v>3</v>
      </c>
      <c r="U18" s="42">
        <f t="shared" si="0"/>
        <v>3</v>
      </c>
      <c r="V18" s="42">
        <f t="shared" si="0"/>
        <v>0</v>
      </c>
      <c r="W18" s="42">
        <f t="shared" si="0"/>
        <v>2.5</v>
      </c>
      <c r="X18" s="42">
        <f t="shared" si="0"/>
        <v>3</v>
      </c>
      <c r="Y18" s="42">
        <f t="shared" si="0"/>
        <v>3</v>
      </c>
      <c r="Z18" s="42">
        <f t="shared" si="0"/>
        <v>3</v>
      </c>
      <c r="AA18" s="42">
        <f t="shared" si="0"/>
        <v>3</v>
      </c>
      <c r="AB18" s="42">
        <f t="shared" si="0"/>
        <v>3</v>
      </c>
      <c r="AC18" s="39">
        <f t="shared" si="1"/>
        <v>2.5652173913043477</v>
      </c>
      <c r="AD18" s="41" t="str">
        <f t="shared" si="2"/>
        <v>Kh¸</v>
      </c>
      <c r="AE18" s="41" t="s">
        <v>23</v>
      </c>
      <c r="AF18" s="43"/>
    </row>
    <row r="20" spans="2:21" s="45" customFormat="1" ht="16.5">
      <c r="B20" s="46" t="s">
        <v>44</v>
      </c>
      <c r="C20" s="47"/>
      <c r="U20" s="45" t="s">
        <v>45</v>
      </c>
    </row>
    <row r="22" ht="16.5">
      <c r="U22" s="48" t="s">
        <v>46</v>
      </c>
    </row>
  </sheetData>
  <sheetProtection/>
  <mergeCells count="9">
    <mergeCell ref="A1:AF1"/>
    <mergeCell ref="D2:Q2"/>
    <mergeCell ref="R2:AF2"/>
    <mergeCell ref="A4:A6"/>
    <mergeCell ref="B4:C5"/>
    <mergeCell ref="D4:Q4"/>
    <mergeCell ref="R4:AE4"/>
    <mergeCell ref="AF4:AF5"/>
    <mergeCell ref="Q5:Q6"/>
  </mergeCells>
  <conditionalFormatting sqref="R7:AB18">
    <cfRule type="cellIs" priority="1" dxfId="3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Dai_Anh_Lan</dc:creator>
  <cp:keywords/>
  <dc:description/>
  <cp:lastModifiedBy>Dai_Anh_Lan</cp:lastModifiedBy>
  <dcterms:created xsi:type="dcterms:W3CDTF">2013-01-29T03:37:01Z</dcterms:created>
  <dcterms:modified xsi:type="dcterms:W3CDTF">2013-01-29T03:37:29Z</dcterms:modified>
  <cp:category/>
  <cp:version/>
  <cp:contentType/>
  <cp:contentStatus/>
</cp:coreProperties>
</file>