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0" yWindow="120" windowWidth="15135" windowHeight="9300" firstSheet="1" activeTab="2"/>
  </bookViews>
  <sheets>
    <sheet name="TH1K7 ki 1" sheetId="1" r:id="rId1"/>
    <sheet name="TH1K7 Ki 2" sheetId="5" r:id="rId2"/>
    <sheet name="TH1K7ca nam" sheetId="6" r:id="rId3"/>
  </sheets>
  <definedNames>
    <definedName name="_xlnm._FilterDatabase" localSheetId="0" hidden="1">'TH1K7 ki 1'!$A$6:$AO$53</definedName>
    <definedName name="_xlnm._FilterDatabase" localSheetId="1" hidden="1">'TH1K7 Ki 2'!$D$6:$M$53</definedName>
    <definedName name="_xlnm._FilterDatabase" localSheetId="2" hidden="1">'TH1K7ca nam'!$D$6:$AS$53</definedName>
    <definedName name="Z_DB8C9D75_121D_4B4F_A161_DDF75F0A0508_.wvu.Cols" localSheetId="0" hidden="1">'TH1K7 ki 1'!$N:$AC,'TH1K7 ki 1'!$AF:$AG</definedName>
    <definedName name="Z_DB8C9D75_121D_4B4F_A161_DDF75F0A0508_.wvu.Cols" localSheetId="1" hidden="1">'TH1K7 Ki 2'!$O:$AD,'TH1K7 Ki 2'!$AG:$AH</definedName>
    <definedName name="Z_DB8C9D75_121D_4B4F_A161_DDF75F0A0508_.wvu.FilterData" localSheetId="0" hidden="1">'TH1K7 ki 1'!$A$6:$AO$53</definedName>
  </definedNames>
  <calcPr calcId="145621"/>
  <customWorkbookViews>
    <customWorkbookView name="Admin - Personal View" guid="{DB8C9D75-121D-4B4F-A161-DDF75F0A0508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M53" i="1" l="1"/>
  <c r="AD53" i="1" s="1"/>
  <c r="M53" i="6"/>
  <c r="AP27" i="6"/>
  <c r="AQ6" i="6"/>
  <c r="AQ9" i="6" s="1"/>
  <c r="AR9" i="6" s="1"/>
  <c r="AP9" i="6"/>
  <c r="AP10" i="6"/>
  <c r="AP11" i="6"/>
  <c r="AP12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43" i="6"/>
  <c r="AP44" i="6"/>
  <c r="AP45" i="6"/>
  <c r="AP46" i="6"/>
  <c r="AP47" i="6"/>
  <c r="AP48" i="6"/>
  <c r="AP49" i="6"/>
  <c r="AP50" i="6"/>
  <c r="AP51" i="6"/>
  <c r="AP52" i="6"/>
  <c r="AP53" i="6"/>
  <c r="AP8" i="6"/>
  <c r="AP6" i="6"/>
  <c r="N6" i="5"/>
  <c r="N10" i="5" s="1"/>
  <c r="N15" i="5"/>
  <c r="N19" i="5"/>
  <c r="N23" i="5"/>
  <c r="N27" i="5"/>
  <c r="AE27" i="5" s="1"/>
  <c r="N31" i="5"/>
  <c r="N35" i="5"/>
  <c r="N39" i="5"/>
  <c r="N43" i="5"/>
  <c r="N47" i="5"/>
  <c r="N51" i="5"/>
  <c r="AG48" i="5"/>
  <c r="AB46" i="6"/>
  <c r="AA46" i="6"/>
  <c r="Z46" i="6"/>
  <c r="Y46" i="6"/>
  <c r="X46" i="6"/>
  <c r="W46" i="6"/>
  <c r="V46" i="6"/>
  <c r="AB45" i="6"/>
  <c r="AA45" i="6"/>
  <c r="Z45" i="6"/>
  <c r="Y45" i="6"/>
  <c r="X45" i="6"/>
  <c r="W45" i="6"/>
  <c r="V45" i="6"/>
  <c r="AB44" i="6"/>
  <c r="AA44" i="6"/>
  <c r="Z44" i="6"/>
  <c r="Y44" i="6"/>
  <c r="X44" i="6"/>
  <c r="W44" i="6"/>
  <c r="V44" i="6"/>
  <c r="AB43" i="6"/>
  <c r="AA43" i="6"/>
  <c r="Z43" i="6"/>
  <c r="Y43" i="6"/>
  <c r="X43" i="6"/>
  <c r="W43" i="6"/>
  <c r="V43" i="6"/>
  <c r="AB42" i="6"/>
  <c r="AA42" i="6"/>
  <c r="Z42" i="6"/>
  <c r="Y42" i="6"/>
  <c r="X42" i="6"/>
  <c r="W42" i="6"/>
  <c r="V42" i="6"/>
  <c r="AB41" i="6"/>
  <c r="AA41" i="6"/>
  <c r="Z41" i="6"/>
  <c r="Y41" i="6"/>
  <c r="X41" i="6"/>
  <c r="W41" i="6"/>
  <c r="V41" i="6"/>
  <c r="AB40" i="6"/>
  <c r="AA40" i="6"/>
  <c r="Z40" i="6"/>
  <c r="Y40" i="6"/>
  <c r="X40" i="6"/>
  <c r="W40" i="6"/>
  <c r="V40" i="6"/>
  <c r="AB39" i="6"/>
  <c r="AA39" i="6"/>
  <c r="Z39" i="6"/>
  <c r="Y39" i="6"/>
  <c r="X39" i="6"/>
  <c r="W39" i="6"/>
  <c r="V39" i="6"/>
  <c r="AB38" i="6"/>
  <c r="AA38" i="6"/>
  <c r="Z38" i="6"/>
  <c r="Y38" i="6"/>
  <c r="X38" i="6"/>
  <c r="W38" i="6"/>
  <c r="V38" i="6"/>
  <c r="AB37" i="6"/>
  <c r="AA37" i="6"/>
  <c r="Z37" i="6"/>
  <c r="Y37" i="6"/>
  <c r="X37" i="6"/>
  <c r="W37" i="6"/>
  <c r="V37" i="6"/>
  <c r="AB36" i="6"/>
  <c r="AA36" i="6"/>
  <c r="Z36" i="6"/>
  <c r="Y36" i="6"/>
  <c r="X36" i="6"/>
  <c r="W36" i="6"/>
  <c r="V36" i="6"/>
  <c r="AB35" i="6"/>
  <c r="AA35" i="6"/>
  <c r="Z35" i="6"/>
  <c r="Y35" i="6"/>
  <c r="X35" i="6"/>
  <c r="W35" i="6"/>
  <c r="V35" i="6"/>
  <c r="AB34" i="6"/>
  <c r="AA34" i="6"/>
  <c r="Z34" i="6"/>
  <c r="Y34" i="6"/>
  <c r="X34" i="6"/>
  <c r="W34" i="6"/>
  <c r="V34" i="6"/>
  <c r="AB33" i="6"/>
  <c r="AA33" i="6"/>
  <c r="Z33" i="6"/>
  <c r="Y33" i="6"/>
  <c r="X33" i="6"/>
  <c r="W33" i="6"/>
  <c r="V33" i="6"/>
  <c r="AB32" i="6"/>
  <c r="AA32" i="6"/>
  <c r="Z32" i="6"/>
  <c r="Y32" i="6"/>
  <c r="X32" i="6"/>
  <c r="W32" i="6"/>
  <c r="V32" i="6"/>
  <c r="AB31" i="6"/>
  <c r="AA31" i="6"/>
  <c r="Z31" i="6"/>
  <c r="Y31" i="6"/>
  <c r="X31" i="6"/>
  <c r="W31" i="6"/>
  <c r="V31" i="6"/>
  <c r="AB30" i="6"/>
  <c r="AA30" i="6"/>
  <c r="Z30" i="6"/>
  <c r="Y30" i="6"/>
  <c r="X30" i="6"/>
  <c r="W30" i="6"/>
  <c r="V30" i="6"/>
  <c r="AB29" i="6"/>
  <c r="AA29" i="6"/>
  <c r="Z29" i="6"/>
  <c r="Y29" i="6"/>
  <c r="X29" i="6"/>
  <c r="W29" i="6"/>
  <c r="V29" i="6"/>
  <c r="AB28" i="6"/>
  <c r="AA28" i="6"/>
  <c r="Z28" i="6"/>
  <c r="Y28" i="6"/>
  <c r="X28" i="6"/>
  <c r="W28" i="6"/>
  <c r="V28" i="6"/>
  <c r="AB27" i="6"/>
  <c r="AA27" i="6"/>
  <c r="Z27" i="6"/>
  <c r="Y27" i="6"/>
  <c r="X27" i="6"/>
  <c r="W27" i="6"/>
  <c r="V27" i="6"/>
  <c r="AB26" i="6"/>
  <c r="AA26" i="6"/>
  <c r="Z26" i="6"/>
  <c r="Y26" i="6"/>
  <c r="X26" i="6"/>
  <c r="W26" i="6"/>
  <c r="V26" i="6"/>
  <c r="AB25" i="6"/>
  <c r="AA25" i="6"/>
  <c r="Z25" i="6"/>
  <c r="Y25" i="6"/>
  <c r="X25" i="6"/>
  <c r="W25" i="6"/>
  <c r="V25" i="6"/>
  <c r="AB24" i="6"/>
  <c r="AA24" i="6"/>
  <c r="Z24" i="6"/>
  <c r="Y24" i="6"/>
  <c r="X24" i="6"/>
  <c r="W24" i="6"/>
  <c r="V24" i="6"/>
  <c r="AB23" i="6"/>
  <c r="AA23" i="6"/>
  <c r="Z23" i="6"/>
  <c r="Y23" i="6"/>
  <c r="X23" i="6"/>
  <c r="W23" i="6"/>
  <c r="V23" i="6"/>
  <c r="AB22" i="6"/>
  <c r="AA22" i="6"/>
  <c r="Z22" i="6"/>
  <c r="Y22" i="6"/>
  <c r="X22" i="6"/>
  <c r="W22" i="6"/>
  <c r="V22" i="6"/>
  <c r="AB21" i="6"/>
  <c r="AA21" i="6"/>
  <c r="Z21" i="6"/>
  <c r="Y21" i="6"/>
  <c r="X21" i="6"/>
  <c r="W21" i="6"/>
  <c r="V21" i="6"/>
  <c r="AB20" i="6"/>
  <c r="AA20" i="6"/>
  <c r="Z20" i="6"/>
  <c r="Y20" i="6"/>
  <c r="X20" i="6"/>
  <c r="W20" i="6"/>
  <c r="V20" i="6"/>
  <c r="AB19" i="6"/>
  <c r="AA19" i="6"/>
  <c r="Z19" i="6"/>
  <c r="Y19" i="6"/>
  <c r="X19" i="6"/>
  <c r="W19" i="6"/>
  <c r="V19" i="6"/>
  <c r="AB18" i="6"/>
  <c r="AA18" i="6"/>
  <c r="Z18" i="6"/>
  <c r="Y18" i="6"/>
  <c r="X18" i="6"/>
  <c r="W18" i="6"/>
  <c r="V18" i="6"/>
  <c r="AB17" i="6"/>
  <c r="AA17" i="6"/>
  <c r="Z17" i="6"/>
  <c r="Y17" i="6"/>
  <c r="X17" i="6"/>
  <c r="W17" i="6"/>
  <c r="V17" i="6"/>
  <c r="AB16" i="6"/>
  <c r="AA16" i="6"/>
  <c r="Z16" i="6"/>
  <c r="Y16" i="6"/>
  <c r="X16" i="6"/>
  <c r="W16" i="6"/>
  <c r="V16" i="6"/>
  <c r="AB15" i="6"/>
  <c r="AA15" i="6"/>
  <c r="Z15" i="6"/>
  <c r="Y15" i="6"/>
  <c r="X15" i="6"/>
  <c r="W15" i="6"/>
  <c r="V15" i="6"/>
  <c r="AB14" i="6"/>
  <c r="AA14" i="6"/>
  <c r="Z14" i="6"/>
  <c r="Y14" i="6"/>
  <c r="X14" i="6"/>
  <c r="W14" i="6"/>
  <c r="V14" i="6"/>
  <c r="AB13" i="6"/>
  <c r="AA13" i="6"/>
  <c r="Z13" i="6"/>
  <c r="Y13" i="6"/>
  <c r="X13" i="6"/>
  <c r="W13" i="6"/>
  <c r="V13" i="6"/>
  <c r="AB12" i="6"/>
  <c r="AA12" i="6"/>
  <c r="Z12" i="6"/>
  <c r="Y12" i="6"/>
  <c r="X12" i="6"/>
  <c r="W12" i="6"/>
  <c r="V12" i="6"/>
  <c r="AB11" i="6"/>
  <c r="AA11" i="6"/>
  <c r="Z11" i="6"/>
  <c r="Y11" i="6"/>
  <c r="X11" i="6"/>
  <c r="W11" i="6"/>
  <c r="V11" i="6"/>
  <c r="AB10" i="6"/>
  <c r="AA10" i="6"/>
  <c r="Z10" i="6"/>
  <c r="Y10" i="6"/>
  <c r="X10" i="6"/>
  <c r="W10" i="6"/>
  <c r="V10" i="6"/>
  <c r="AB9" i="6"/>
  <c r="AA9" i="6"/>
  <c r="Z9" i="6"/>
  <c r="Y9" i="6"/>
  <c r="X9" i="6"/>
  <c r="W9" i="6"/>
  <c r="V9" i="6"/>
  <c r="AB8" i="6"/>
  <c r="AA8" i="6"/>
  <c r="Z8" i="6"/>
  <c r="Y8" i="6"/>
  <c r="X8" i="6"/>
  <c r="W8" i="6"/>
  <c r="V8" i="6"/>
  <c r="AB7" i="6"/>
  <c r="AA7" i="6"/>
  <c r="Z7" i="6"/>
  <c r="Y7" i="6"/>
  <c r="X7" i="6"/>
  <c r="W7" i="6"/>
  <c r="V7" i="6"/>
  <c r="AC6" i="6"/>
  <c r="U6" i="6"/>
  <c r="M6" i="6"/>
  <c r="M51" i="6" s="1"/>
  <c r="AC46" i="5"/>
  <c r="AB46" i="5"/>
  <c r="AA46" i="5"/>
  <c r="Z46" i="5"/>
  <c r="Y46" i="5"/>
  <c r="X46" i="5"/>
  <c r="W46" i="5"/>
  <c r="AC45" i="5"/>
  <c r="AB45" i="5"/>
  <c r="AA45" i="5"/>
  <c r="Z45" i="5"/>
  <c r="Y45" i="5"/>
  <c r="X45" i="5"/>
  <c r="W45" i="5"/>
  <c r="AC44" i="5"/>
  <c r="AB44" i="5"/>
  <c r="AA44" i="5"/>
  <c r="Z44" i="5"/>
  <c r="Y44" i="5"/>
  <c r="X44" i="5"/>
  <c r="W44" i="5"/>
  <c r="AC43" i="5"/>
  <c r="AB43" i="5"/>
  <c r="AA43" i="5"/>
  <c r="Z43" i="5"/>
  <c r="Y43" i="5"/>
  <c r="X43" i="5"/>
  <c r="W43" i="5"/>
  <c r="AC42" i="5"/>
  <c r="AB42" i="5"/>
  <c r="AA42" i="5"/>
  <c r="Z42" i="5"/>
  <c r="Y42" i="5"/>
  <c r="X42" i="5"/>
  <c r="W42" i="5"/>
  <c r="AC41" i="5"/>
  <c r="AB41" i="5"/>
  <c r="AA41" i="5"/>
  <c r="Z41" i="5"/>
  <c r="Y41" i="5"/>
  <c r="X41" i="5"/>
  <c r="W41" i="5"/>
  <c r="AC40" i="5"/>
  <c r="AB40" i="5"/>
  <c r="AA40" i="5"/>
  <c r="Z40" i="5"/>
  <c r="Y40" i="5"/>
  <c r="X40" i="5"/>
  <c r="W40" i="5"/>
  <c r="AC39" i="5"/>
  <c r="AB39" i="5"/>
  <c r="AA39" i="5"/>
  <c r="Z39" i="5"/>
  <c r="Y39" i="5"/>
  <c r="X39" i="5"/>
  <c r="W39" i="5"/>
  <c r="AC38" i="5"/>
  <c r="AB38" i="5"/>
  <c r="AA38" i="5"/>
  <c r="Z38" i="5"/>
  <c r="Y38" i="5"/>
  <c r="X38" i="5"/>
  <c r="W38" i="5"/>
  <c r="AC37" i="5"/>
  <c r="AB37" i="5"/>
  <c r="AA37" i="5"/>
  <c r="Z37" i="5"/>
  <c r="Y37" i="5"/>
  <c r="X37" i="5"/>
  <c r="W37" i="5"/>
  <c r="AC36" i="5"/>
  <c r="AB36" i="5"/>
  <c r="AA36" i="5"/>
  <c r="Z36" i="5"/>
  <c r="Y36" i="5"/>
  <c r="X36" i="5"/>
  <c r="W36" i="5"/>
  <c r="AC35" i="5"/>
  <c r="AB35" i="5"/>
  <c r="AA35" i="5"/>
  <c r="Z35" i="5"/>
  <c r="Y35" i="5"/>
  <c r="X35" i="5"/>
  <c r="W35" i="5"/>
  <c r="AC34" i="5"/>
  <c r="AB34" i="5"/>
  <c r="AA34" i="5"/>
  <c r="Z34" i="5"/>
  <c r="Y34" i="5"/>
  <c r="X34" i="5"/>
  <c r="W34" i="5"/>
  <c r="AC33" i="5"/>
  <c r="AB33" i="5"/>
  <c r="AA33" i="5"/>
  <c r="Z33" i="5"/>
  <c r="Y33" i="5"/>
  <c r="X33" i="5"/>
  <c r="W33" i="5"/>
  <c r="AC31" i="5"/>
  <c r="AB31" i="5"/>
  <c r="AA31" i="5"/>
  <c r="Z31" i="5"/>
  <c r="Y31" i="5"/>
  <c r="X31" i="5"/>
  <c r="W31" i="5"/>
  <c r="AC30" i="5"/>
  <c r="AB30" i="5"/>
  <c r="AA30" i="5"/>
  <c r="Z30" i="5"/>
  <c r="Y30" i="5"/>
  <c r="X30" i="5"/>
  <c r="W30" i="5"/>
  <c r="AC29" i="5"/>
  <c r="AB29" i="5"/>
  <c r="AA29" i="5"/>
  <c r="Z29" i="5"/>
  <c r="Y29" i="5"/>
  <c r="X29" i="5"/>
  <c r="W29" i="5"/>
  <c r="AC28" i="5"/>
  <c r="AB28" i="5"/>
  <c r="AA28" i="5"/>
  <c r="Z28" i="5"/>
  <c r="Y28" i="5"/>
  <c r="X28" i="5"/>
  <c r="W28" i="5"/>
  <c r="AC26" i="5"/>
  <c r="AB26" i="5"/>
  <c r="AA26" i="5"/>
  <c r="Z26" i="5"/>
  <c r="Y26" i="5"/>
  <c r="X26" i="5"/>
  <c r="W26" i="5"/>
  <c r="AC25" i="5"/>
  <c r="AB25" i="5"/>
  <c r="AA25" i="5"/>
  <c r="Z25" i="5"/>
  <c r="Y25" i="5"/>
  <c r="X25" i="5"/>
  <c r="W25" i="5"/>
  <c r="AC24" i="5"/>
  <c r="AB24" i="5"/>
  <c r="AA24" i="5"/>
  <c r="Z24" i="5"/>
  <c r="Y24" i="5"/>
  <c r="X24" i="5"/>
  <c r="W24" i="5"/>
  <c r="AC23" i="5"/>
  <c r="AB23" i="5"/>
  <c r="AA23" i="5"/>
  <c r="Z23" i="5"/>
  <c r="Y23" i="5"/>
  <c r="X23" i="5"/>
  <c r="W23" i="5"/>
  <c r="AC22" i="5"/>
  <c r="AB22" i="5"/>
  <c r="AA22" i="5"/>
  <c r="Z22" i="5"/>
  <c r="Y22" i="5"/>
  <c r="X22" i="5"/>
  <c r="W22" i="5"/>
  <c r="AC21" i="5"/>
  <c r="AB21" i="5"/>
  <c r="AA21" i="5"/>
  <c r="Z21" i="5"/>
  <c r="Y21" i="5"/>
  <c r="X21" i="5"/>
  <c r="W21" i="5"/>
  <c r="AC20" i="5"/>
  <c r="AB20" i="5"/>
  <c r="AA20" i="5"/>
  <c r="Z20" i="5"/>
  <c r="Y20" i="5"/>
  <c r="X20" i="5"/>
  <c r="W20" i="5"/>
  <c r="AC19" i="5"/>
  <c r="AB19" i="5"/>
  <c r="AA19" i="5"/>
  <c r="Z19" i="5"/>
  <c r="Y19" i="5"/>
  <c r="X19" i="5"/>
  <c r="W19" i="5"/>
  <c r="AC18" i="5"/>
  <c r="AB18" i="5"/>
  <c r="AA18" i="5"/>
  <c r="Z18" i="5"/>
  <c r="Y18" i="5"/>
  <c r="X18" i="5"/>
  <c r="W18" i="5"/>
  <c r="AC17" i="5"/>
  <c r="AB17" i="5"/>
  <c r="AA17" i="5"/>
  <c r="Z17" i="5"/>
  <c r="Y17" i="5"/>
  <c r="X17" i="5"/>
  <c r="W17" i="5"/>
  <c r="AC16" i="5"/>
  <c r="AB16" i="5"/>
  <c r="AA16" i="5"/>
  <c r="Z16" i="5"/>
  <c r="Y16" i="5"/>
  <c r="X16" i="5"/>
  <c r="W16" i="5"/>
  <c r="AC15" i="5"/>
  <c r="AB15" i="5"/>
  <c r="AA15" i="5"/>
  <c r="Z15" i="5"/>
  <c r="Y15" i="5"/>
  <c r="X15" i="5"/>
  <c r="W15" i="5"/>
  <c r="AC14" i="5"/>
  <c r="AB14" i="5"/>
  <c r="AA14" i="5"/>
  <c r="Z14" i="5"/>
  <c r="Y14" i="5"/>
  <c r="X14" i="5"/>
  <c r="W14" i="5"/>
  <c r="AC12" i="5"/>
  <c r="AB12" i="5"/>
  <c r="AA12" i="5"/>
  <c r="Z12" i="5"/>
  <c r="Y12" i="5"/>
  <c r="X12" i="5"/>
  <c r="W12" i="5"/>
  <c r="AC11" i="5"/>
  <c r="AB11" i="5"/>
  <c r="AA11" i="5"/>
  <c r="Z11" i="5"/>
  <c r="Y11" i="5"/>
  <c r="X11" i="5"/>
  <c r="W11" i="5"/>
  <c r="AC10" i="5"/>
  <c r="AB10" i="5"/>
  <c r="AA10" i="5"/>
  <c r="Z10" i="5"/>
  <c r="Y10" i="5"/>
  <c r="X10" i="5"/>
  <c r="W10" i="5"/>
  <c r="AC9" i="5"/>
  <c r="AB9" i="5"/>
  <c r="AA9" i="5"/>
  <c r="Z9" i="5"/>
  <c r="Y9" i="5"/>
  <c r="X9" i="5"/>
  <c r="W9" i="5"/>
  <c r="AC8" i="5"/>
  <c r="AB8" i="5"/>
  <c r="AA8" i="5"/>
  <c r="Z8" i="5"/>
  <c r="Y8" i="5"/>
  <c r="X8" i="5"/>
  <c r="W8" i="5"/>
  <c r="AD6" i="5"/>
  <c r="V6" i="5"/>
  <c r="M6" i="1"/>
  <c r="M9" i="1" s="1"/>
  <c r="AD9" i="1" s="1"/>
  <c r="M25" i="1"/>
  <c r="AD25" i="1" s="1"/>
  <c r="M8" i="1"/>
  <c r="AD8" i="1" s="1"/>
  <c r="M10" i="1"/>
  <c r="AD10" i="1" s="1"/>
  <c r="M11" i="1"/>
  <c r="AD11" i="1" s="1"/>
  <c r="M12" i="1"/>
  <c r="AD12" i="1" s="1"/>
  <c r="M14" i="1"/>
  <c r="AD14" i="1" s="1"/>
  <c r="M15" i="1"/>
  <c r="AD15" i="1" s="1"/>
  <c r="M16" i="1"/>
  <c r="AD16" i="1" s="1"/>
  <c r="M17" i="1"/>
  <c r="AD17" i="1" s="1"/>
  <c r="M18" i="1"/>
  <c r="AD18" i="1" s="1"/>
  <c r="M19" i="1"/>
  <c r="AD19" i="1" s="1"/>
  <c r="M20" i="1"/>
  <c r="AD20" i="1" s="1"/>
  <c r="M21" i="1"/>
  <c r="AD21" i="1" s="1"/>
  <c r="M22" i="1"/>
  <c r="AD22" i="1" s="1"/>
  <c r="M23" i="1"/>
  <c r="AD23" i="1" s="1"/>
  <c r="M24" i="1"/>
  <c r="AD24" i="1" s="1"/>
  <c r="M26" i="1"/>
  <c r="AD26" i="1" s="1"/>
  <c r="M28" i="1"/>
  <c r="AD28" i="1" s="1"/>
  <c r="M29" i="1"/>
  <c r="AD29" i="1" s="1"/>
  <c r="M30" i="1"/>
  <c r="AD30" i="1" s="1"/>
  <c r="M31" i="1"/>
  <c r="AD31" i="1" s="1"/>
  <c r="M32" i="1"/>
  <c r="AD32" i="1" s="1"/>
  <c r="M33" i="1"/>
  <c r="AD33" i="1" s="1"/>
  <c r="M34" i="1"/>
  <c r="AD34" i="1" s="1"/>
  <c r="M35" i="1"/>
  <c r="AD35" i="1" s="1"/>
  <c r="M36" i="1"/>
  <c r="AD36" i="1" s="1"/>
  <c r="M37" i="1"/>
  <c r="AD37" i="1" s="1"/>
  <c r="M38" i="1"/>
  <c r="AD38" i="1" s="1"/>
  <c r="M39" i="1"/>
  <c r="AD39" i="1" s="1"/>
  <c r="M40" i="1"/>
  <c r="AD40" i="1" s="1"/>
  <c r="M41" i="1"/>
  <c r="AD41" i="1" s="1"/>
  <c r="M42" i="1"/>
  <c r="AD42" i="1" s="1"/>
  <c r="M43" i="1"/>
  <c r="AD43" i="1" s="1"/>
  <c r="M44" i="1"/>
  <c r="AD44" i="1" s="1"/>
  <c r="M45" i="1"/>
  <c r="AD45" i="1" s="1"/>
  <c r="M46" i="1"/>
  <c r="AD46" i="1" s="1"/>
  <c r="M47" i="1"/>
  <c r="AD47" i="1" s="1"/>
  <c r="M48" i="1"/>
  <c r="AD48" i="1" s="1"/>
  <c r="M49" i="1"/>
  <c r="AD49" i="1" s="1"/>
  <c r="M50" i="1"/>
  <c r="AD50" i="1" s="1"/>
  <c r="M51" i="1"/>
  <c r="AD51" i="1" s="1"/>
  <c r="M52" i="1"/>
  <c r="AD52" i="1" s="1"/>
  <c r="M7" i="1"/>
  <c r="AD7" i="1" s="1"/>
  <c r="M27" i="1"/>
  <c r="AF46" i="1"/>
  <c r="V46" i="1"/>
  <c r="W46" i="1"/>
  <c r="X46" i="1"/>
  <c r="Y46" i="1"/>
  <c r="Z46" i="1"/>
  <c r="AA46" i="1"/>
  <c r="AB46" i="1"/>
  <c r="AF45" i="1"/>
  <c r="V45" i="1"/>
  <c r="W45" i="1"/>
  <c r="X45" i="1"/>
  <c r="Y45" i="1"/>
  <c r="Z45" i="1"/>
  <c r="AA45" i="1"/>
  <c r="AB45" i="1"/>
  <c r="AF44" i="1"/>
  <c r="V44" i="1"/>
  <c r="W44" i="1"/>
  <c r="AC44" i="1" s="1"/>
  <c r="X44" i="1"/>
  <c r="Y44" i="1"/>
  <c r="Z44" i="1"/>
  <c r="AA44" i="1"/>
  <c r="AB44" i="1"/>
  <c r="AF43" i="1"/>
  <c r="V43" i="1"/>
  <c r="W43" i="1"/>
  <c r="X43" i="1"/>
  <c r="Y43" i="1"/>
  <c r="Z43" i="1"/>
  <c r="AA43" i="1"/>
  <c r="AB43" i="1"/>
  <c r="AF42" i="1"/>
  <c r="V42" i="1"/>
  <c r="W42" i="1"/>
  <c r="X42" i="1"/>
  <c r="Y42" i="1"/>
  <c r="Z42" i="1"/>
  <c r="AA42" i="1"/>
  <c r="AB42" i="1"/>
  <c r="AF41" i="1"/>
  <c r="V41" i="1"/>
  <c r="W41" i="1"/>
  <c r="AC41" i="1" s="1"/>
  <c r="X41" i="1"/>
  <c r="Y41" i="1"/>
  <c r="Z41" i="1"/>
  <c r="AA41" i="1"/>
  <c r="AB41" i="1"/>
  <c r="AF40" i="1"/>
  <c r="V40" i="1"/>
  <c r="W40" i="1"/>
  <c r="AC40" i="1" s="1"/>
  <c r="X40" i="1"/>
  <c r="Y40" i="1"/>
  <c r="Z40" i="1"/>
  <c r="AA40" i="1"/>
  <c r="AB40" i="1"/>
  <c r="AF39" i="1"/>
  <c r="V39" i="1"/>
  <c r="W39" i="1"/>
  <c r="X39" i="1"/>
  <c r="Y39" i="1"/>
  <c r="Z39" i="1"/>
  <c r="AA39" i="1"/>
  <c r="AB39" i="1"/>
  <c r="AF38" i="1"/>
  <c r="V38" i="1"/>
  <c r="W38" i="1"/>
  <c r="X38" i="1"/>
  <c r="Y38" i="1"/>
  <c r="Z38" i="1"/>
  <c r="AA38" i="1"/>
  <c r="AB38" i="1"/>
  <c r="AF37" i="1"/>
  <c r="V37" i="1"/>
  <c r="W37" i="1"/>
  <c r="X37" i="1"/>
  <c r="Y37" i="1"/>
  <c r="Z37" i="1"/>
  <c r="AA37" i="1"/>
  <c r="AB37" i="1"/>
  <c r="AF36" i="1"/>
  <c r="V36" i="1"/>
  <c r="W36" i="1"/>
  <c r="X36" i="1"/>
  <c r="Y36" i="1"/>
  <c r="Z36" i="1"/>
  <c r="AA36" i="1"/>
  <c r="AB36" i="1"/>
  <c r="AF35" i="1"/>
  <c r="V35" i="1"/>
  <c r="W35" i="1"/>
  <c r="AC35" i="1" s="1"/>
  <c r="X35" i="1"/>
  <c r="Y35" i="1"/>
  <c r="Z35" i="1"/>
  <c r="AA35" i="1"/>
  <c r="AB35" i="1"/>
  <c r="AF34" i="1"/>
  <c r="V34" i="1"/>
  <c r="W34" i="1"/>
  <c r="X34" i="1"/>
  <c r="Y34" i="1"/>
  <c r="Z34" i="1"/>
  <c r="AA34" i="1"/>
  <c r="AB34" i="1"/>
  <c r="AF33" i="1"/>
  <c r="V33" i="1"/>
  <c r="W33" i="1"/>
  <c r="X33" i="1"/>
  <c r="Y33" i="1"/>
  <c r="Z33" i="1"/>
  <c r="AA33" i="1"/>
  <c r="AB33" i="1"/>
  <c r="AF32" i="1"/>
  <c r="V32" i="1"/>
  <c r="W32" i="1"/>
  <c r="AC32" i="1" s="1"/>
  <c r="X32" i="1"/>
  <c r="Y32" i="1"/>
  <c r="Z32" i="1"/>
  <c r="AA32" i="1"/>
  <c r="AB32" i="1"/>
  <c r="AF31" i="1"/>
  <c r="V31" i="1"/>
  <c r="W31" i="1"/>
  <c r="AC31" i="1" s="1"/>
  <c r="X31" i="1"/>
  <c r="Y31" i="1"/>
  <c r="Z31" i="1"/>
  <c r="AA31" i="1"/>
  <c r="AB31" i="1"/>
  <c r="AF30" i="1"/>
  <c r="V30" i="1"/>
  <c r="W30" i="1"/>
  <c r="X30" i="1"/>
  <c r="Y30" i="1"/>
  <c r="Z30" i="1"/>
  <c r="AA30" i="1"/>
  <c r="AB30" i="1"/>
  <c r="AF29" i="1"/>
  <c r="V29" i="1"/>
  <c r="W29" i="1"/>
  <c r="X29" i="1"/>
  <c r="Y29" i="1"/>
  <c r="Z29" i="1"/>
  <c r="AA29" i="1"/>
  <c r="AB29" i="1"/>
  <c r="AF28" i="1"/>
  <c r="V28" i="1"/>
  <c r="W28" i="1"/>
  <c r="X28" i="1"/>
  <c r="Y28" i="1"/>
  <c r="Z28" i="1"/>
  <c r="AA28" i="1"/>
  <c r="AB28" i="1"/>
  <c r="AF27" i="1"/>
  <c r="V27" i="1"/>
  <c r="W27" i="1"/>
  <c r="AC27" i="1" s="1"/>
  <c r="X27" i="1"/>
  <c r="Y27" i="1"/>
  <c r="Z27" i="1"/>
  <c r="AA27" i="1"/>
  <c r="AB27" i="1"/>
  <c r="AF26" i="1"/>
  <c r="V26" i="1"/>
  <c r="W26" i="1"/>
  <c r="X26" i="1"/>
  <c r="Y26" i="1"/>
  <c r="Z26" i="1"/>
  <c r="AA26" i="1"/>
  <c r="AB26" i="1"/>
  <c r="AF25" i="1"/>
  <c r="V25" i="1"/>
  <c r="W25" i="1"/>
  <c r="X25" i="1"/>
  <c r="Y25" i="1"/>
  <c r="Z25" i="1"/>
  <c r="AA25" i="1"/>
  <c r="AB25" i="1"/>
  <c r="AF24" i="1"/>
  <c r="V24" i="1"/>
  <c r="W24" i="1"/>
  <c r="X24" i="1"/>
  <c r="Y24" i="1"/>
  <c r="Z24" i="1"/>
  <c r="AA24" i="1"/>
  <c r="AB24" i="1"/>
  <c r="AF23" i="1"/>
  <c r="V23" i="1"/>
  <c r="W23" i="1"/>
  <c r="X23" i="1"/>
  <c r="Y23" i="1"/>
  <c r="Z23" i="1"/>
  <c r="AA23" i="1"/>
  <c r="AB23" i="1"/>
  <c r="AF22" i="1"/>
  <c r="V22" i="1"/>
  <c r="W22" i="1"/>
  <c r="X22" i="1"/>
  <c r="Y22" i="1"/>
  <c r="Z22" i="1"/>
  <c r="AA22" i="1"/>
  <c r="AB22" i="1"/>
  <c r="AF21" i="1"/>
  <c r="V21" i="1"/>
  <c r="W21" i="1"/>
  <c r="X21" i="1"/>
  <c r="Y21" i="1"/>
  <c r="Z21" i="1"/>
  <c r="AA21" i="1"/>
  <c r="AB21" i="1"/>
  <c r="AF20" i="1"/>
  <c r="V20" i="1"/>
  <c r="W20" i="1"/>
  <c r="X20" i="1"/>
  <c r="Y20" i="1"/>
  <c r="Z20" i="1"/>
  <c r="AA20" i="1"/>
  <c r="AB20" i="1"/>
  <c r="AF19" i="1"/>
  <c r="V19" i="1"/>
  <c r="W19" i="1"/>
  <c r="AC19" i="1" s="1"/>
  <c r="X19" i="1"/>
  <c r="Y19" i="1"/>
  <c r="Z19" i="1"/>
  <c r="AA19" i="1"/>
  <c r="AB19" i="1"/>
  <c r="AF18" i="1"/>
  <c r="V18" i="1"/>
  <c r="W18" i="1"/>
  <c r="X18" i="1"/>
  <c r="Y18" i="1"/>
  <c r="Z18" i="1"/>
  <c r="AA18" i="1"/>
  <c r="AB18" i="1"/>
  <c r="AF17" i="1"/>
  <c r="V17" i="1"/>
  <c r="W17" i="1"/>
  <c r="X17" i="1"/>
  <c r="Y17" i="1"/>
  <c r="Z17" i="1"/>
  <c r="AA17" i="1"/>
  <c r="AB17" i="1"/>
  <c r="AF16" i="1"/>
  <c r="V16" i="1"/>
  <c r="W16" i="1"/>
  <c r="X16" i="1"/>
  <c r="Y16" i="1"/>
  <c r="Z16" i="1"/>
  <c r="AA16" i="1"/>
  <c r="AB16" i="1"/>
  <c r="AF15" i="1"/>
  <c r="V15" i="1"/>
  <c r="W15" i="1"/>
  <c r="X15" i="1"/>
  <c r="Y15" i="1"/>
  <c r="Z15" i="1"/>
  <c r="AA15" i="1"/>
  <c r="AB15" i="1"/>
  <c r="AF14" i="1"/>
  <c r="V14" i="1"/>
  <c r="W14" i="1"/>
  <c r="X14" i="1"/>
  <c r="Y14" i="1"/>
  <c r="Z14" i="1"/>
  <c r="AA14" i="1"/>
  <c r="AB14" i="1"/>
  <c r="AF13" i="1"/>
  <c r="V13" i="1"/>
  <c r="W13" i="1"/>
  <c r="X13" i="1"/>
  <c r="Y13" i="1"/>
  <c r="Z13" i="1"/>
  <c r="AA13" i="1"/>
  <c r="AB13" i="1"/>
  <c r="AF12" i="1"/>
  <c r="V12" i="1"/>
  <c r="W12" i="1"/>
  <c r="X12" i="1"/>
  <c r="Y12" i="1"/>
  <c r="Z12" i="1"/>
  <c r="AA12" i="1"/>
  <c r="AB12" i="1"/>
  <c r="AF11" i="1"/>
  <c r="V11" i="1"/>
  <c r="W11" i="1"/>
  <c r="X11" i="1"/>
  <c r="Y11" i="1"/>
  <c r="Z11" i="1"/>
  <c r="AA11" i="1"/>
  <c r="AB11" i="1"/>
  <c r="AF10" i="1"/>
  <c r="V10" i="1"/>
  <c r="W10" i="1"/>
  <c r="X10" i="1"/>
  <c r="Y10" i="1"/>
  <c r="Z10" i="1"/>
  <c r="AA10" i="1"/>
  <c r="AB10" i="1"/>
  <c r="AF9" i="1"/>
  <c r="V9" i="1"/>
  <c r="W9" i="1"/>
  <c r="X9" i="1"/>
  <c r="Y9" i="1"/>
  <c r="Z9" i="1"/>
  <c r="AA9" i="1"/>
  <c r="AC9" i="1" s="1"/>
  <c r="AB9" i="1"/>
  <c r="AF8" i="1"/>
  <c r="V8" i="1"/>
  <c r="W8" i="1"/>
  <c r="X8" i="1"/>
  <c r="Y8" i="1"/>
  <c r="Z8" i="1"/>
  <c r="AA8" i="1"/>
  <c r="AB8" i="1"/>
  <c r="AF7" i="1"/>
  <c r="V7" i="1"/>
  <c r="W7" i="1"/>
  <c r="AC7" i="1" s="1"/>
  <c r="X7" i="1"/>
  <c r="Y7" i="1"/>
  <c r="Z7" i="1"/>
  <c r="AA7" i="1"/>
  <c r="AB7" i="1"/>
  <c r="AC6" i="1"/>
  <c r="U6" i="1"/>
  <c r="AC15" i="1"/>
  <c r="AC23" i="1"/>
  <c r="AQ53" i="6" l="1"/>
  <c r="AR53" i="6" s="1"/>
  <c r="AQ51" i="6"/>
  <c r="AR51" i="6" s="1"/>
  <c r="AQ49" i="6"/>
  <c r="AR49" i="6" s="1"/>
  <c r="AQ47" i="6"/>
  <c r="AR47" i="6" s="1"/>
  <c r="AQ45" i="6"/>
  <c r="AR45" i="6" s="1"/>
  <c r="AQ43" i="6"/>
  <c r="AR43" i="6" s="1"/>
  <c r="AQ41" i="6"/>
  <c r="AR41" i="6" s="1"/>
  <c r="AQ39" i="6"/>
  <c r="AR39" i="6" s="1"/>
  <c r="AQ37" i="6"/>
  <c r="AQ35" i="6"/>
  <c r="AR35" i="6" s="1"/>
  <c r="AQ33" i="6"/>
  <c r="AR33" i="6" s="1"/>
  <c r="AQ31" i="6"/>
  <c r="AQ29" i="6"/>
  <c r="AR29" i="6" s="1"/>
  <c r="AQ27" i="6"/>
  <c r="AR27" i="6" s="1"/>
  <c r="AQ25" i="6"/>
  <c r="AR25" i="6" s="1"/>
  <c r="AQ23" i="6"/>
  <c r="AR23" i="6" s="1"/>
  <c r="AQ21" i="6"/>
  <c r="AR21" i="6" s="1"/>
  <c r="AQ19" i="6"/>
  <c r="AR19" i="6" s="1"/>
  <c r="AQ17" i="6"/>
  <c r="AR17" i="6" s="1"/>
  <c r="AQ15" i="6"/>
  <c r="AR15" i="6" s="1"/>
  <c r="AQ12" i="6"/>
  <c r="AR12" i="6" s="1"/>
  <c r="AQ10" i="6"/>
  <c r="AR10" i="6" s="1"/>
  <c r="AQ8" i="6"/>
  <c r="AR8" i="6" s="1"/>
  <c r="AQ52" i="6"/>
  <c r="AR52" i="6" s="1"/>
  <c r="AQ50" i="6"/>
  <c r="AR50" i="6" s="1"/>
  <c r="AQ48" i="6"/>
  <c r="AR48" i="6" s="1"/>
  <c r="AQ46" i="6"/>
  <c r="AR46" i="6" s="1"/>
  <c r="AQ44" i="6"/>
  <c r="AR44" i="6" s="1"/>
  <c r="AQ42" i="6"/>
  <c r="AR42" i="6" s="1"/>
  <c r="AQ40" i="6"/>
  <c r="AR40" i="6" s="1"/>
  <c r="AQ38" i="6"/>
  <c r="AR38" i="6" s="1"/>
  <c r="AQ36" i="6"/>
  <c r="AR36" i="6" s="1"/>
  <c r="AQ34" i="6"/>
  <c r="AR34" i="6" s="1"/>
  <c r="AQ32" i="6"/>
  <c r="AR32" i="6" s="1"/>
  <c r="AQ30" i="6"/>
  <c r="AR30" i="6" s="1"/>
  <c r="AQ28" i="6"/>
  <c r="AR28" i="6" s="1"/>
  <c r="AQ26" i="6"/>
  <c r="AR26" i="6" s="1"/>
  <c r="AQ24" i="6"/>
  <c r="AQ22" i="6"/>
  <c r="AR22" i="6" s="1"/>
  <c r="AQ20" i="6"/>
  <c r="AR20" i="6" s="1"/>
  <c r="AQ18" i="6"/>
  <c r="AR18" i="6" s="1"/>
  <c r="AQ16" i="6"/>
  <c r="AR16" i="6" s="1"/>
  <c r="AQ14" i="6"/>
  <c r="AR14" i="6" s="1"/>
  <c r="AQ11" i="6"/>
  <c r="AR11" i="6" s="1"/>
  <c r="N11" i="5"/>
  <c r="AE11" i="5" s="1"/>
  <c r="N48" i="5"/>
  <c r="N44" i="5"/>
  <c r="N40" i="5"/>
  <c r="AE40" i="5" s="1"/>
  <c r="N36" i="5"/>
  <c r="AE36" i="5" s="1"/>
  <c r="N32" i="5"/>
  <c r="AE32" i="5" s="1"/>
  <c r="N24" i="5"/>
  <c r="AE24" i="5" s="1"/>
  <c r="N20" i="5"/>
  <c r="AE20" i="5" s="1"/>
  <c r="N16" i="5"/>
  <c r="AE16" i="5" s="1"/>
  <c r="N12" i="5"/>
  <c r="AE12" i="5" s="1"/>
  <c r="AG51" i="5"/>
  <c r="N53" i="5"/>
  <c r="AE53" i="5" s="1"/>
  <c r="N49" i="5"/>
  <c r="AE49" i="5" s="1"/>
  <c r="N45" i="5"/>
  <c r="AE45" i="5" s="1"/>
  <c r="N41" i="5"/>
  <c r="N37" i="5"/>
  <c r="AE37" i="5" s="1"/>
  <c r="N33" i="5"/>
  <c r="AE33" i="5" s="1"/>
  <c r="N29" i="5"/>
  <c r="AE29" i="5" s="1"/>
  <c r="N25" i="5"/>
  <c r="N21" i="5"/>
  <c r="AE21" i="5" s="1"/>
  <c r="N17" i="5"/>
  <c r="AE17" i="5" s="1"/>
  <c r="N13" i="5"/>
  <c r="N9" i="5"/>
  <c r="N52" i="5"/>
  <c r="AE52" i="5" s="1"/>
  <c r="N28" i="5"/>
  <c r="AE28" i="5" s="1"/>
  <c r="AG49" i="5"/>
  <c r="N8" i="5"/>
  <c r="N50" i="5"/>
  <c r="AE50" i="5" s="1"/>
  <c r="N46" i="5"/>
  <c r="AE46" i="5" s="1"/>
  <c r="N42" i="5"/>
  <c r="AE42" i="5" s="1"/>
  <c r="N38" i="5"/>
  <c r="N34" i="5"/>
  <c r="AE34" i="5" s="1"/>
  <c r="N30" i="5"/>
  <c r="AE30" i="5" s="1"/>
  <c r="N26" i="5"/>
  <c r="AE26" i="5" s="1"/>
  <c r="N22" i="5"/>
  <c r="AE22" i="5" s="1"/>
  <c r="N18" i="5"/>
  <c r="AE18" i="5" s="1"/>
  <c r="N14" i="5"/>
  <c r="AE14" i="5" s="1"/>
  <c r="AG47" i="5"/>
  <c r="AG50" i="5"/>
  <c r="AD44" i="5"/>
  <c r="AD11" i="5"/>
  <c r="AD16" i="5"/>
  <c r="AD17" i="5"/>
  <c r="AD30" i="5"/>
  <c r="AD35" i="5"/>
  <c r="AD39" i="5"/>
  <c r="AD43" i="5"/>
  <c r="AE51" i="5"/>
  <c r="AC8" i="1"/>
  <c r="AC30" i="1"/>
  <c r="AC33" i="1"/>
  <c r="AC45" i="1"/>
  <c r="AD18" i="5"/>
  <c r="AD21" i="5"/>
  <c r="AD26" i="5"/>
  <c r="AD45" i="5"/>
  <c r="AC11" i="1"/>
  <c r="AC24" i="1"/>
  <c r="M13" i="1"/>
  <c r="AD13" i="1" s="1"/>
  <c r="AD14" i="5"/>
  <c r="AD19" i="5"/>
  <c r="AD23" i="5"/>
  <c r="AD33" i="5"/>
  <c r="AD36" i="5"/>
  <c r="AD37" i="5"/>
  <c r="AD40" i="5"/>
  <c r="AD41" i="5"/>
  <c r="AD46" i="5"/>
  <c r="AD8" i="5"/>
  <c r="AD12" i="5"/>
  <c r="AD22" i="5"/>
  <c r="AD25" i="5"/>
  <c r="AD31" i="5"/>
  <c r="AC10" i="1"/>
  <c r="AC12" i="1"/>
  <c r="AC13" i="1"/>
  <c r="AC14" i="1"/>
  <c r="AC16" i="1"/>
  <c r="AC17" i="1"/>
  <c r="AC18" i="1"/>
  <c r="AC20" i="1"/>
  <c r="AC21" i="1"/>
  <c r="AC22" i="1"/>
  <c r="AC25" i="1"/>
  <c r="AC26" i="1"/>
  <c r="AC28" i="1"/>
  <c r="AC29" i="1"/>
  <c r="AC34" i="1"/>
  <c r="AC36" i="1"/>
  <c r="AC37" i="1"/>
  <c r="AC38" i="1"/>
  <c r="AC39" i="1"/>
  <c r="AC42" i="1"/>
  <c r="AC43" i="1"/>
  <c r="AC46" i="1"/>
  <c r="AD9" i="5"/>
  <c r="AD10" i="5"/>
  <c r="AD15" i="5"/>
  <c r="AD20" i="5"/>
  <c r="AD24" i="5"/>
  <c r="AD28" i="5"/>
  <c r="AD29" i="5"/>
  <c r="AD34" i="5"/>
  <c r="AD38" i="5"/>
  <c r="AD42" i="5"/>
  <c r="M17" i="6"/>
  <c r="AC8" i="6"/>
  <c r="M9" i="6"/>
  <c r="AC36" i="6"/>
  <c r="AC40" i="6"/>
  <c r="M36" i="6"/>
  <c r="AC28" i="6"/>
  <c r="AC37" i="6"/>
  <c r="AC43" i="6"/>
  <c r="AC15" i="6"/>
  <c r="AC21" i="6"/>
  <c r="AC7" i="6"/>
  <c r="AC16" i="6"/>
  <c r="M25" i="6"/>
  <c r="AC25" i="6"/>
  <c r="AC26" i="6"/>
  <c r="AC34" i="6"/>
  <c r="AC44" i="6"/>
  <c r="AC10" i="6"/>
  <c r="AC17" i="6"/>
  <c r="AC38" i="6"/>
  <c r="AC41" i="6"/>
  <c r="AC11" i="6"/>
  <c r="AC12" i="6"/>
  <c r="AC19" i="6"/>
  <c r="AC20" i="6"/>
  <c r="AC22" i="6"/>
  <c r="M28" i="6"/>
  <c r="AC30" i="6"/>
  <c r="AC31" i="6"/>
  <c r="AC35" i="6"/>
  <c r="M40" i="6"/>
  <c r="AC42" i="6"/>
  <c r="AC45" i="6"/>
  <c r="AC9" i="6"/>
  <c r="AC18" i="6"/>
  <c r="AC27" i="6"/>
  <c r="AC29" i="6"/>
  <c r="M13" i="6"/>
  <c r="AC13" i="6"/>
  <c r="AC14" i="6"/>
  <c r="M21" i="6"/>
  <c r="AC23" i="6"/>
  <c r="AC24" i="6"/>
  <c r="M32" i="6"/>
  <c r="AC32" i="6"/>
  <c r="AC33" i="6"/>
  <c r="AC39" i="6"/>
  <c r="M44" i="6"/>
  <c r="AC46" i="6"/>
  <c r="M10" i="6"/>
  <c r="M14" i="6"/>
  <c r="M18" i="6"/>
  <c r="M22" i="6"/>
  <c r="M26" i="6"/>
  <c r="M29" i="6"/>
  <c r="M33" i="6"/>
  <c r="M37" i="6"/>
  <c r="M41" i="6"/>
  <c r="M45" i="6"/>
  <c r="M48" i="6"/>
  <c r="M50" i="6"/>
  <c r="M52" i="6"/>
  <c r="M7" i="6"/>
  <c r="M11" i="6"/>
  <c r="M15" i="6"/>
  <c r="M19" i="6"/>
  <c r="M23" i="6"/>
  <c r="M27" i="6"/>
  <c r="M30" i="6"/>
  <c r="M34" i="6"/>
  <c r="M38" i="6"/>
  <c r="M42" i="6"/>
  <c r="M46" i="6"/>
  <c r="M8" i="6"/>
  <c r="M12" i="6"/>
  <c r="M16" i="6"/>
  <c r="M20" i="6"/>
  <c r="M24" i="6"/>
  <c r="M31" i="6"/>
  <c r="M35" i="6"/>
  <c r="M39" i="6"/>
  <c r="M43" i="6"/>
  <c r="M47" i="6"/>
  <c r="M49" i="6"/>
  <c r="AG15" i="5"/>
  <c r="AG34" i="5"/>
  <c r="AE44" i="5"/>
  <c r="AG23" i="5"/>
  <c r="AE25" i="5"/>
  <c r="AG30" i="5"/>
  <c r="AG38" i="5"/>
  <c r="AG19" i="5"/>
  <c r="AG42" i="5"/>
  <c r="AG7" i="5"/>
  <c r="AE9" i="5"/>
  <c r="AG11" i="5"/>
  <c r="AG46" i="5"/>
  <c r="AG12" i="5"/>
  <c r="AG16" i="5"/>
  <c r="AG24" i="5"/>
  <c r="AG31" i="5"/>
  <c r="AG35" i="5"/>
  <c r="AE41" i="5"/>
  <c r="AG43" i="5"/>
  <c r="AG13" i="5"/>
  <c r="AE15" i="5"/>
  <c r="AG17" i="5"/>
  <c r="AE19" i="5"/>
  <c r="AG21" i="5"/>
  <c r="AE23" i="5"/>
  <c r="AG25" i="5"/>
  <c r="AG28" i="5"/>
  <c r="AG32" i="5"/>
  <c r="AG36" i="5"/>
  <c r="AE38" i="5"/>
  <c r="AG40" i="5"/>
  <c r="AG44" i="5"/>
  <c r="AG8" i="5"/>
  <c r="AE10" i="5"/>
  <c r="AG20" i="5"/>
  <c r="AG27" i="5"/>
  <c r="AG39" i="5"/>
  <c r="AE48" i="5"/>
  <c r="AG9" i="5"/>
  <c r="AE8" i="5"/>
  <c r="AG10" i="5"/>
  <c r="AG14" i="5"/>
  <c r="AG18" i="5"/>
  <c r="AG22" i="5"/>
  <c r="AG26" i="5"/>
  <c r="AG29" i="5"/>
  <c r="AE31" i="5"/>
  <c r="AG33" i="5"/>
  <c r="AE35" i="5"/>
  <c r="AG37" i="5"/>
  <c r="AE39" i="5"/>
  <c r="AG41" i="5"/>
  <c r="AE43" i="5"/>
  <c r="AG45" i="5"/>
  <c r="AE47" i="5"/>
</calcChain>
</file>

<file path=xl/sharedStrings.xml><?xml version="1.0" encoding="utf-8"?>
<sst xmlns="http://schemas.openxmlformats.org/spreadsheetml/2006/main" count="548" uniqueCount="135">
  <si>
    <t>TT</t>
  </si>
  <si>
    <t xml:space="preserve">Hä vµ tªn </t>
  </si>
  <si>
    <t>Kì 1</t>
  </si>
  <si>
    <t>Kỳ 2</t>
  </si>
  <si>
    <t>Xếp loại</t>
  </si>
  <si>
    <t>TBCN</t>
  </si>
  <si>
    <t>Học lực</t>
  </si>
  <si>
    <t xml:space="preserve">TB </t>
  </si>
  <si>
    <t>LT HTKT</t>
  </si>
  <si>
    <t>Soạn thảo VB</t>
  </si>
  <si>
    <t xml:space="preserve">Kinh tế vĩ mô </t>
  </si>
  <si>
    <t xml:space="preserve">Pháp luật KT </t>
  </si>
  <si>
    <t>Toán CC</t>
  </si>
  <si>
    <t xml:space="preserve">Anh văn </t>
  </si>
  <si>
    <t>LTTT</t>
  </si>
  <si>
    <t>Xếp loại học tập</t>
  </si>
  <si>
    <t xml:space="preserve">Đạo đức </t>
  </si>
  <si>
    <t>Anh</t>
  </si>
  <si>
    <t>Khá</t>
  </si>
  <si>
    <t>Tốt</t>
  </si>
  <si>
    <t>Cúc</t>
  </si>
  <si>
    <t xml:space="preserve">Đỗ Thị </t>
  </si>
  <si>
    <t>Hiền</t>
  </si>
  <si>
    <t xml:space="preserve">Lê Thị </t>
  </si>
  <si>
    <t xml:space="preserve">Nguyễn Thị </t>
  </si>
  <si>
    <t xml:space="preserve">Vũ Thị </t>
  </si>
  <si>
    <t>Hương</t>
  </si>
  <si>
    <t>Mai</t>
  </si>
  <si>
    <t>Ngọc</t>
  </si>
  <si>
    <t xml:space="preserve">Đoàn Thị </t>
  </si>
  <si>
    <t>Nhung</t>
  </si>
  <si>
    <t>Quỳnh</t>
  </si>
  <si>
    <t>Thanh</t>
  </si>
  <si>
    <t>Thơm</t>
  </si>
  <si>
    <t>Nguyễn Thị</t>
  </si>
  <si>
    <t xml:space="preserve">Phạm Thị </t>
  </si>
  <si>
    <t>Hà</t>
  </si>
  <si>
    <t>Ngoan</t>
  </si>
  <si>
    <t>Giáo viên chủ nhiệm</t>
  </si>
  <si>
    <t>Phạm Anh Thư</t>
  </si>
  <si>
    <t xml:space="preserve">Vũ Thị Vân </t>
  </si>
  <si>
    <t>Ánh</t>
  </si>
  <si>
    <t xml:space="preserve">Bùi Thị </t>
  </si>
  <si>
    <t>Chanh</t>
  </si>
  <si>
    <t xml:space="preserve">Đào Thị </t>
  </si>
  <si>
    <t>Chinh</t>
  </si>
  <si>
    <t>Duyên</t>
  </si>
  <si>
    <t xml:space="preserve">Nguyễn Minh </t>
  </si>
  <si>
    <t>Đức</t>
  </si>
  <si>
    <t>Nguyễn Thị Thu</t>
  </si>
  <si>
    <t xml:space="preserve">Trần Thị </t>
  </si>
  <si>
    <t>Nguyễn Thị Kim</t>
  </si>
  <si>
    <t>Huế</t>
  </si>
  <si>
    <t>Hường</t>
  </si>
  <si>
    <t>Nguyễn Thị Thanh</t>
  </si>
  <si>
    <t>Huyền</t>
  </si>
  <si>
    <t xml:space="preserve">Ngô Thị </t>
  </si>
  <si>
    <t>Lan</t>
  </si>
  <si>
    <t xml:space="preserve">Nguyễn Thị Hương </t>
  </si>
  <si>
    <t>Trần Thùy</t>
  </si>
  <si>
    <t>Linh</t>
  </si>
  <si>
    <t xml:space="preserve">Ngô Sao </t>
  </si>
  <si>
    <t>Nguyễn Quỳnh</t>
  </si>
  <si>
    <t xml:space="preserve">Ngô Thị Hồng </t>
  </si>
  <si>
    <t>Mỹ</t>
  </si>
  <si>
    <t xml:space="preserve">Lâm Thị </t>
  </si>
  <si>
    <t>Nga</t>
  </si>
  <si>
    <t xml:space="preserve">Đàm Quang </t>
  </si>
  <si>
    <t>Nghĩa</t>
  </si>
  <si>
    <t>Lê Thị</t>
  </si>
  <si>
    <t>Vũ Thị Hải</t>
  </si>
  <si>
    <t>Ninh</t>
  </si>
  <si>
    <t>Bùi Thị Như</t>
  </si>
  <si>
    <t>Chu Thị</t>
  </si>
  <si>
    <t>Sen</t>
  </si>
  <si>
    <t xml:space="preserve">Bùi Thị Hồng </t>
  </si>
  <si>
    <t>Nguyễn Viết</t>
  </si>
  <si>
    <t>Thành</t>
  </si>
  <si>
    <t>Nguyễn Thu</t>
  </si>
  <si>
    <t>Thảo</t>
  </si>
  <si>
    <t>Đinh Thị Hoài</t>
  </si>
  <si>
    <t>Thu</t>
  </si>
  <si>
    <t>Bùi Thị</t>
  </si>
  <si>
    <t>Thuý</t>
  </si>
  <si>
    <t>Thuỳ</t>
  </si>
  <si>
    <t>Chu Thị Hồng</t>
  </si>
  <si>
    <t>Thuỷ</t>
  </si>
  <si>
    <t>Bùi Thị Ngọc</t>
  </si>
  <si>
    <t>Tú</t>
  </si>
  <si>
    <t>Tuyến</t>
  </si>
  <si>
    <t>Trần Văn</t>
  </si>
  <si>
    <t>Hoàng Thị</t>
  </si>
  <si>
    <t>Tuyền</t>
  </si>
  <si>
    <t>Tuyết</t>
  </si>
  <si>
    <t>líp Trung HäC KÕ TO¸N 1 k7</t>
  </si>
  <si>
    <t>Vào sau học bổ sung PLĐC</t>
  </si>
  <si>
    <t>Nguyễn Thị Huyền Trang</t>
  </si>
  <si>
    <t>TIN ®¹i c­¬ng</t>
  </si>
  <si>
    <t>ChÝnh trÞ</t>
  </si>
  <si>
    <t>KT vi m«</t>
  </si>
  <si>
    <t>Anh v¨n giao tiÕp 1</t>
  </si>
  <si>
    <t>Lý thuyÕt HTKT</t>
  </si>
  <si>
    <t>Kinh tÕ quèc tÕ</t>
  </si>
  <si>
    <t>Kinh tÕ chÝnh trÞ</t>
  </si>
  <si>
    <t>Gi¸o dôc thÓ chÊt</t>
  </si>
  <si>
    <t>Ph¸p luËt ®¹i c­¬ng</t>
  </si>
  <si>
    <t xml:space="preserve">Nguyễn Văn </t>
  </si>
  <si>
    <t>Hưng</t>
  </si>
  <si>
    <t>Lý thuyÕt tµi chÝnh</t>
  </si>
  <si>
    <t>Lý thuyÕt thèng kª</t>
  </si>
  <si>
    <t>So¹n th¶o v¨n b¶n</t>
  </si>
  <si>
    <t>KÕ to¸n DN phÇn I</t>
  </si>
  <si>
    <t>LuËt kinh tÕ</t>
  </si>
  <si>
    <t>Tin øng dông</t>
  </si>
  <si>
    <t>Anh v¨n giao tiÕp 2</t>
  </si>
  <si>
    <t>Marketing c¨n b¶n</t>
  </si>
  <si>
    <t>Kì 2</t>
  </si>
  <si>
    <t>b¶ng tæng hîp ®iÓm kú  I n¨m häc 2011 - 2012</t>
  </si>
  <si>
    <t>Gi¸o dôc quèc phßng</t>
  </si>
  <si>
    <t>TB</t>
  </si>
  <si>
    <t>Lý thuyÕt tiÒn tÖ</t>
  </si>
  <si>
    <t xml:space="preserve">Trong đó: </t>
  </si>
  <si>
    <t>Học lực:</t>
  </si>
  <si>
    <t>Hạnh kiểm</t>
  </si>
  <si>
    <t>Giỏi: 0</t>
  </si>
  <si>
    <t>Khá: 3</t>
  </si>
  <si>
    <t>TB: 3</t>
  </si>
  <si>
    <t>Yếu: 5</t>
  </si>
  <si>
    <t>Tốt: 37</t>
  </si>
  <si>
    <t>TB: 5</t>
  </si>
  <si>
    <t>b¶ng tæng hîp ®iÓm kú II n¨m häc 2011 - 2012</t>
  </si>
  <si>
    <t>b¶ng tæng hîp ®iÓm n¨m häc 2011 - 2012</t>
  </si>
  <si>
    <t>TBK</t>
  </si>
  <si>
    <t>Khá: 5</t>
  </si>
  <si>
    <t>TBK: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</si>
</sst>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>
    <font>
      <sz val="10"/>
      <name val="Arial"/>
    </font>
    <font>
      <sz val="12"/>
      <color indexed="8"/>
      <name val=".VnTimeH"/>
      <family val="2"/>
    </font>
    <font>
      <sz val="12"/>
      <name val=".VnTimeH"/>
      <family val="2"/>
    </font>
    <font>
      <sz val="12"/>
      <name val="Times New Roman"/>
      <family val="1"/>
    </font>
    <font>
      <b/>
      <sz val="12"/>
      <name val=".vntime"/>
      <family val="2"/>
    </font>
    <font>
      <b/>
      <sz val="12"/>
      <color indexed="8"/>
      <name val=".VnTime"/>
      <family val="2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12"/>
      <color indexed="8"/>
      <name val=".VnTime"/>
      <family val="2"/>
    </font>
    <font>
      <sz val="12"/>
      <name val=".VnTime"/>
      <family val="2"/>
    </font>
    <font>
      <sz val="12"/>
      <color indexed="8"/>
      <name val="Times New Roman"/>
      <family val="1"/>
    </font>
    <font>
      <b/>
      <i/>
      <sz val="12"/>
      <name val=".VnTime"/>
      <family val="2"/>
    </font>
    <font>
      <b/>
      <i/>
      <sz val="12"/>
      <name val="Times New Roman"/>
      <family val="1"/>
    </font>
    <font>
      <sz val="8"/>
      <name val="Arial"/>
    </font>
    <font>
      <sz val="10"/>
      <name val=".VnTime"/>
    </font>
    <font>
      <sz val="12"/>
      <name val=".VnTime"/>
    </font>
    <font>
      <sz val="12"/>
      <name val="Arial"/>
    </font>
    <font>
      <sz val="12"/>
      <name val="VnTime"/>
    </font>
    <font>
      <i/>
      <sz val="12"/>
      <name val="VnTime"/>
    </font>
    <font>
      <sz val="12"/>
      <color theme="1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9" fillId="0" borderId="0"/>
    <xf numFmtId="0" fontId="20" fillId="0" borderId="0"/>
  </cellStyleXfs>
  <cellXfs count="10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8" fillId="0" borderId="1" xfId="0" applyFont="1" applyFill="1" applyBorder="1"/>
    <xf numFmtId="164" fontId="5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2" fontId="0" fillId="2" borderId="1" xfId="0" applyNumberForma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0" fillId="2" borderId="1" xfId="0" applyNumberFormat="1" applyFill="1" applyBorder="1"/>
    <xf numFmtId="0" fontId="0" fillId="2" borderId="0" xfId="0" applyFill="1"/>
    <xf numFmtId="0" fontId="9" fillId="0" borderId="1" xfId="0" applyFont="1" applyFill="1" applyBorder="1"/>
    <xf numFmtId="0" fontId="0" fillId="2" borderId="0" xfId="0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0" fontId="9" fillId="2" borderId="0" xfId="0" applyFont="1" applyFill="1"/>
    <xf numFmtId="2" fontId="9" fillId="2" borderId="1" xfId="0" applyNumberFormat="1" applyFont="1" applyFill="1" applyBorder="1" applyAlignment="1">
      <alignment horizontal="left"/>
    </xf>
    <xf numFmtId="2" fontId="9" fillId="2" borderId="1" xfId="0" applyNumberFormat="1" applyFont="1" applyFill="1" applyBorder="1"/>
    <xf numFmtId="0" fontId="10" fillId="0" borderId="1" xfId="0" applyFon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/>
    <xf numFmtId="0" fontId="3" fillId="0" borderId="0" xfId="0" applyFont="1" applyBorder="1"/>
    <xf numFmtId="2" fontId="0" fillId="0" borderId="0" xfId="0" applyNumberFormat="1" applyBorder="1"/>
    <xf numFmtId="0" fontId="0" fillId="0" borderId="0" xfId="0" applyAlignment="1">
      <alignment horizontal="center"/>
    </xf>
    <xf numFmtId="0" fontId="11" fillId="0" borderId="0" xfId="0" applyFont="1" applyAlignment="1"/>
    <xf numFmtId="0" fontId="12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5" fillId="0" borderId="1" xfId="1" applyFont="1" applyBorder="1"/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164" fontId="16" fillId="0" borderId="1" xfId="0" applyNumberFormat="1" applyFont="1" applyFill="1" applyBorder="1"/>
    <xf numFmtId="2" fontId="16" fillId="0" borderId="1" xfId="0" applyNumberFormat="1" applyFont="1" applyFill="1" applyBorder="1" applyAlignment="1">
      <alignment horizontal="left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18" fillId="0" borderId="1" xfId="0" applyFont="1" applyBorder="1"/>
    <xf numFmtId="0" fontId="3" fillId="0" borderId="1" xfId="0" applyFont="1" applyFill="1" applyBorder="1"/>
    <xf numFmtId="0" fontId="5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top" textRotation="90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0" fillId="0" borderId="1" xfId="0" applyBorder="1"/>
    <xf numFmtId="0" fontId="12" fillId="0" borderId="1" xfId="0" applyFont="1" applyBorder="1"/>
    <xf numFmtId="0" fontId="3" fillId="0" borderId="0" xfId="0" applyFont="1"/>
    <xf numFmtId="0" fontId="15" fillId="3" borderId="1" xfId="1" applyFont="1" applyFill="1" applyBorder="1"/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0" fontId="8" fillId="3" borderId="1" xfId="0" applyFont="1" applyFill="1" applyBorder="1"/>
    <xf numFmtId="0" fontId="10" fillId="3" borderId="1" xfId="0" applyFont="1" applyFill="1" applyBorder="1"/>
    <xf numFmtId="164" fontId="5" fillId="3" borderId="1" xfId="0" applyNumberFormat="1" applyFont="1" applyFill="1" applyBorder="1"/>
    <xf numFmtId="0" fontId="16" fillId="3" borderId="1" xfId="0" applyFont="1" applyFill="1" applyBorder="1" applyAlignment="1">
      <alignment horizontal="center"/>
    </xf>
    <xf numFmtId="164" fontId="16" fillId="3" borderId="1" xfId="0" applyNumberFormat="1" applyFont="1" applyFill="1" applyBorder="1"/>
    <xf numFmtId="2" fontId="16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0" fillId="3" borderId="0" xfId="0" applyNumberFormat="1" applyFill="1" applyBorder="1"/>
    <xf numFmtId="0" fontId="3" fillId="3" borderId="0" xfId="0" applyFont="1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/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19" fillId="3" borderId="1" xfId="0" applyNumberFormat="1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2" fontId="0" fillId="0" borderId="0" xfId="0" applyNumberFormat="1" applyFill="1" applyBorder="1"/>
    <xf numFmtId="0" fontId="10" fillId="4" borderId="1" xfId="0" applyFont="1" applyFill="1" applyBorder="1"/>
    <xf numFmtId="164" fontId="9" fillId="3" borderId="5" xfId="2" applyNumberFormat="1" applyFont="1" applyFill="1" applyBorder="1" applyAlignment="1">
      <alignment horizontal="center" vertical="center"/>
    </xf>
    <xf numFmtId="164" fontId="9" fillId="0" borderId="5" xfId="2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4" borderId="1" xfId="0" applyFont="1" applyFill="1" applyBorder="1"/>
    <xf numFmtId="0" fontId="3" fillId="0" borderId="0" xfId="3" applyFont="1" applyBorder="1"/>
    <xf numFmtId="0" fontId="3" fillId="0" borderId="0" xfId="3" applyFont="1" applyFill="1" applyBorder="1"/>
    <xf numFmtId="164" fontId="9" fillId="0" borderId="1" xfId="2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4">
    <cellStyle name="Normal" xfId="0" builtinId="0"/>
    <cellStyle name="Normal 3 2" xfId="2"/>
    <cellStyle name="Normal_Sheet4" xfId="1"/>
    <cellStyle name="Normal_thk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"/>
  <sheetViews>
    <sheetView workbookViewId="0">
      <pane xSplit="3" ySplit="6" topLeftCell="D21" activePane="bottomRight" state="frozen"/>
      <selection pane="topRight" activeCell="D1" sqref="D1"/>
      <selection pane="bottomLeft" activeCell="A7" sqref="A7"/>
      <selection pane="bottomRight" activeCell="B21" sqref="B21"/>
    </sheetView>
  </sheetViews>
  <sheetFormatPr defaultRowHeight="12.75"/>
  <cols>
    <col min="1" max="1" width="3.85546875" customWidth="1"/>
    <col min="2" max="2" width="18.28515625" customWidth="1"/>
    <col min="3" max="3" width="8.28515625" customWidth="1"/>
    <col min="4" max="4" width="6.42578125" customWidth="1"/>
    <col min="5" max="5" width="5.7109375" customWidth="1"/>
    <col min="6" max="11" width="6.42578125" customWidth="1"/>
    <col min="12" max="12" width="5.5703125" customWidth="1"/>
    <col min="13" max="13" width="5.28515625" customWidth="1"/>
    <col min="14" max="20" width="7.7109375" style="35" hidden="1" customWidth="1"/>
    <col min="21" max="21" width="7.7109375" hidden="1" customWidth="1"/>
    <col min="22" max="28" width="6.5703125" hidden="1" customWidth="1"/>
    <col min="29" max="29" width="7.140625" hidden="1" customWidth="1"/>
    <col min="30" max="30" width="10.28515625" customWidth="1"/>
    <col min="31" max="31" width="8" customWidth="1"/>
    <col min="32" max="33" width="0" hidden="1" customWidth="1"/>
  </cols>
  <sheetData>
    <row r="1" spans="1:41" s="2" customFormat="1" ht="16.5">
      <c r="A1" s="95" t="s">
        <v>117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s="2" customFormat="1" ht="16.5">
      <c r="A2" s="97" t="s">
        <v>94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8"/>
      <c r="W2" s="98"/>
      <c r="X2" s="98"/>
      <c r="Y2" s="98"/>
      <c r="Z2" s="98"/>
      <c r="AA2" s="98"/>
      <c r="AB2" s="98"/>
      <c r="AC2" s="98"/>
      <c r="AD2" s="98"/>
      <c r="AE2" s="98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s="2" customFormat="1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01"/>
      <c r="W3" s="101"/>
      <c r="X3" s="101"/>
      <c r="Y3" s="101"/>
      <c r="Z3" s="101"/>
      <c r="AA3" s="101"/>
      <c r="AB3" s="101"/>
      <c r="AC3" s="101"/>
      <c r="AD3" s="101"/>
      <c r="AE3" s="101"/>
    </row>
    <row r="4" spans="1:41" s="2" customFormat="1" ht="16.5">
      <c r="A4" s="102" t="s">
        <v>0</v>
      </c>
      <c r="B4" s="102" t="s">
        <v>1</v>
      </c>
      <c r="C4" s="102"/>
      <c r="D4" s="103" t="s">
        <v>2</v>
      </c>
      <c r="E4" s="103"/>
      <c r="F4" s="103"/>
      <c r="G4" s="103"/>
      <c r="H4" s="103"/>
      <c r="I4" s="103"/>
      <c r="J4" s="103"/>
      <c r="K4" s="103"/>
      <c r="L4" s="103"/>
      <c r="M4" s="103"/>
      <c r="N4" s="103" t="s">
        <v>3</v>
      </c>
      <c r="O4" s="103"/>
      <c r="P4" s="103"/>
      <c r="Q4" s="103"/>
      <c r="R4" s="103"/>
      <c r="S4" s="103"/>
      <c r="T4" s="103"/>
      <c r="U4" s="103"/>
      <c r="V4" s="103" t="s">
        <v>3</v>
      </c>
      <c r="W4" s="103"/>
      <c r="X4" s="103"/>
      <c r="Y4" s="103"/>
      <c r="Z4" s="103"/>
      <c r="AA4" s="103"/>
      <c r="AB4" s="103"/>
      <c r="AC4" s="103"/>
      <c r="AD4" s="103" t="s">
        <v>4</v>
      </c>
      <c r="AE4" s="103"/>
      <c r="AF4" s="99" t="s">
        <v>5</v>
      </c>
      <c r="AG4" s="100" t="s">
        <v>6</v>
      </c>
    </row>
    <row r="5" spans="1:41" s="8" customFormat="1" ht="68.25" customHeight="1">
      <c r="A5" s="102"/>
      <c r="B5" s="102"/>
      <c r="C5" s="102"/>
      <c r="D5" s="53" t="s">
        <v>97</v>
      </c>
      <c r="E5" s="54" t="s">
        <v>98</v>
      </c>
      <c r="F5" s="53" t="s">
        <v>99</v>
      </c>
      <c r="G5" s="53" t="s">
        <v>100</v>
      </c>
      <c r="H5" s="53" t="s">
        <v>101</v>
      </c>
      <c r="I5" s="55" t="s">
        <v>102</v>
      </c>
      <c r="J5" s="54" t="s">
        <v>103</v>
      </c>
      <c r="K5" s="54" t="s">
        <v>104</v>
      </c>
      <c r="L5" s="54" t="s">
        <v>105</v>
      </c>
      <c r="M5" s="54" t="s">
        <v>7</v>
      </c>
      <c r="N5" s="6"/>
      <c r="O5" s="6"/>
      <c r="P5" s="6"/>
      <c r="Q5" s="6"/>
      <c r="R5" s="6"/>
      <c r="S5" s="6"/>
      <c r="T5" s="6"/>
      <c r="U5" s="7" t="s">
        <v>7</v>
      </c>
      <c r="V5" s="7" t="s">
        <v>8</v>
      </c>
      <c r="W5" s="7" t="s">
        <v>9</v>
      </c>
      <c r="X5" s="7" t="s">
        <v>10</v>
      </c>
      <c r="Y5" s="7" t="s">
        <v>11</v>
      </c>
      <c r="Z5" s="7" t="s">
        <v>12</v>
      </c>
      <c r="AA5" s="7" t="s">
        <v>13</v>
      </c>
      <c r="AB5" s="7" t="s">
        <v>14</v>
      </c>
      <c r="AC5" s="7" t="s">
        <v>7</v>
      </c>
      <c r="AD5" s="7" t="s">
        <v>15</v>
      </c>
      <c r="AE5" s="7" t="s">
        <v>16</v>
      </c>
      <c r="AF5" s="99"/>
      <c r="AG5" s="100"/>
    </row>
    <row r="6" spans="1:41" s="8" customFormat="1" ht="21.75" customHeight="1">
      <c r="A6" s="102"/>
      <c r="B6" s="102"/>
      <c r="C6" s="102"/>
      <c r="D6" s="5">
        <v>3</v>
      </c>
      <c r="E6" s="5">
        <v>6</v>
      </c>
      <c r="F6" s="5">
        <v>3</v>
      </c>
      <c r="G6" s="5">
        <v>4</v>
      </c>
      <c r="H6" s="5">
        <v>5</v>
      </c>
      <c r="I6" s="5">
        <v>3</v>
      </c>
      <c r="J6" s="5">
        <v>4</v>
      </c>
      <c r="K6" s="5">
        <v>2</v>
      </c>
      <c r="L6" s="5">
        <v>2</v>
      </c>
      <c r="M6" s="5">
        <f>SUM(D6:L6)</f>
        <v>32</v>
      </c>
      <c r="N6" s="9">
        <v>4</v>
      </c>
      <c r="O6" s="9">
        <v>2</v>
      </c>
      <c r="P6" s="9">
        <v>2</v>
      </c>
      <c r="Q6" s="9">
        <v>2</v>
      </c>
      <c r="R6" s="9">
        <v>4</v>
      </c>
      <c r="S6" s="9">
        <v>3</v>
      </c>
      <c r="T6" s="9">
        <v>2</v>
      </c>
      <c r="U6" s="10">
        <f>SUM(N6:T6)</f>
        <v>19</v>
      </c>
      <c r="V6" s="9">
        <v>4</v>
      </c>
      <c r="W6" s="9">
        <v>2</v>
      </c>
      <c r="X6" s="9">
        <v>2</v>
      </c>
      <c r="Y6" s="9">
        <v>2</v>
      </c>
      <c r="Z6" s="9">
        <v>4</v>
      </c>
      <c r="AA6" s="9">
        <v>3</v>
      </c>
      <c r="AB6" s="9">
        <v>2</v>
      </c>
      <c r="AC6" s="10">
        <f>SUM(V6:AB6)</f>
        <v>19</v>
      </c>
      <c r="AD6" s="10"/>
      <c r="AE6" s="10"/>
      <c r="AF6" s="99"/>
      <c r="AG6" s="100"/>
    </row>
    <row r="7" spans="1:41" s="19" customFormat="1" ht="17.25" customHeight="1">
      <c r="A7" s="40">
        <v>1</v>
      </c>
      <c r="B7" s="41" t="s">
        <v>40</v>
      </c>
      <c r="C7" s="42" t="s">
        <v>17</v>
      </c>
      <c r="D7" s="11">
        <v>6.6</v>
      </c>
      <c r="E7" s="11">
        <v>6.3</v>
      </c>
      <c r="F7" s="11">
        <v>6.8</v>
      </c>
      <c r="G7" s="11">
        <v>6.8</v>
      </c>
      <c r="H7" s="11">
        <v>5.5</v>
      </c>
      <c r="I7" s="11">
        <v>5.7</v>
      </c>
      <c r="J7" s="11">
        <v>7.1</v>
      </c>
      <c r="K7" s="11">
        <v>5.8</v>
      </c>
      <c r="L7" s="11">
        <v>6.4</v>
      </c>
      <c r="M7" s="12">
        <f>(D7*$D$6+E7*$E$6+F7*$F$6+G7*$G$6+H7*$H$6+I7*$I$6+J7*$J$6+K7*$K$6+L7*$L$6)/$M$6</f>
        <v>6.3312499999999998</v>
      </c>
      <c r="N7" s="13"/>
      <c r="O7" s="13"/>
      <c r="P7" s="13"/>
      <c r="Q7" s="13"/>
      <c r="R7" s="13"/>
      <c r="S7" s="13"/>
      <c r="T7" s="13"/>
      <c r="U7" s="14"/>
      <c r="V7" s="13" t="str">
        <f>IF(N7&gt;9.5,"4,5",IF(N7&gt;=8.5,"4",IF(N7&gt;=8,"3,5",IF(N7&gt;=7,"3",IF(N7&gt;=6.5," 2,5",IF(N7&gt;=5.5,"2",IF(N7&gt;=5,"1,5","1")))))))</f>
        <v>1</v>
      </c>
      <c r="W7" s="13" t="str">
        <f>IF(O7&gt;9.5,"4,5",IF(O7&gt;=8.5,"4",IF(O7&gt;=8,"3,5",IF(O7&gt;=7,"3",IF(O7&gt;=6.5," 2,5",IF(O7&gt;=5.5,"2",IF(O7&gt;=5,"1,5","1")))))))</f>
        <v>1</v>
      </c>
      <c r="X7" s="13" t="str">
        <f t="shared" ref="X7:AB19" si="0">IF(P7&gt;9.5,"4,5",IF(P7&gt;=8.5,"4",IF(P7&gt;=8,"3,5",IF(P7&gt;=7,"3",IF(P7&gt;=6.5," 2,5",IF(P7&gt;=5.5,"2",IF(P7&gt;=5,"1,5","1")))))))</f>
        <v>1</v>
      </c>
      <c r="Y7" s="13" t="str">
        <f t="shared" si="0"/>
        <v>1</v>
      </c>
      <c r="Z7" s="13" t="str">
        <f>IF(R7&gt;9.5,"4,5",IF(R7&gt;=8.5,"4",IF(R7&gt;=8,"3,5",IF(R7&gt;=7,"3",IF(R7&gt;=6.5," 2,5",IF(R7&gt;=5.5,"2",IF(R7&gt;=5,"1,5","1")))))))</f>
        <v>1</v>
      </c>
      <c r="AA7" s="13" t="str">
        <f t="shared" si="0"/>
        <v>1</v>
      </c>
      <c r="AB7" s="13" t="str">
        <f t="shared" si="0"/>
        <v>1</v>
      </c>
      <c r="AC7" s="15">
        <f>(V7*4+W7*2+X7*2+Y7*2+Z7*4+AA7*3+AB7*2)/19</f>
        <v>1</v>
      </c>
      <c r="AD7" s="16" t="str">
        <f>IF(M7&gt;=9,"xuất sắc",IF(M7&gt;=8,"Giỏi",IF(M7&gt;=7,"Khá",IF(M7&gt;=6,"TBK",IF(M7&gt;=5,"TB","Yếu")))))</f>
        <v>TBK</v>
      </c>
      <c r="AE7" s="17" t="s">
        <v>19</v>
      </c>
      <c r="AF7" s="18" t="e">
        <f>(#REF!*#REF!+D7*$D$6+E7*$E$6+F7*$F$6+G7*$G$6+H7*$H$6+I7*$I$6+J7*$J$6+N7*$N$6+O7*$O$6+P7*$P$6+Q7*$Q$6+R7*$R$6+S7*$S$6+T7*$T$6)/($M$6+19)</f>
        <v>#REF!</v>
      </c>
      <c r="AG7" s="17"/>
    </row>
    <row r="8" spans="1:41" s="19" customFormat="1" ht="17.25" customHeight="1">
      <c r="A8" s="40">
        <v>2</v>
      </c>
      <c r="B8" s="41" t="s">
        <v>24</v>
      </c>
      <c r="C8" s="42" t="s">
        <v>41</v>
      </c>
      <c r="D8" s="11">
        <v>6.1</v>
      </c>
      <c r="E8" s="11">
        <v>7</v>
      </c>
      <c r="F8" s="11">
        <v>6</v>
      </c>
      <c r="G8" s="11">
        <v>5.4</v>
      </c>
      <c r="H8" s="11">
        <v>5.4</v>
      </c>
      <c r="I8" s="11">
        <v>6</v>
      </c>
      <c r="J8" s="11">
        <v>7.1</v>
      </c>
      <c r="K8" s="11">
        <v>5.8</v>
      </c>
      <c r="L8" s="11">
        <v>6.4</v>
      </c>
      <c r="M8" s="12">
        <f t="shared" ref="M8:M53" si="1">(D8*$D$6+E8*$E$6+F8*$F$6+G8*$G$6+H8*$H$6+I8*$I$6+J8*$J$6+K8*$K$6+L8*$L$6)/$M$6</f>
        <v>6.1781250000000005</v>
      </c>
      <c r="N8" s="13"/>
      <c r="O8" s="13"/>
      <c r="P8" s="13"/>
      <c r="Q8" s="13"/>
      <c r="R8" s="13"/>
      <c r="S8" s="13"/>
      <c r="T8" s="13"/>
      <c r="U8" s="14"/>
      <c r="V8" s="13" t="str">
        <f t="shared" ref="V8:AB46" si="2">IF(N8&gt;9.5,"4,5",IF(N8&gt;=8.5,"4",IF(N8&gt;=8,"3,5",IF(N8&gt;=7,"3",IF(N8&gt;=6.5," 2,5",IF(N8&gt;=5.5,"2",IF(N8&gt;=5,"1,5","1")))))))</f>
        <v>1</v>
      </c>
      <c r="W8" s="13" t="str">
        <f t="shared" si="2"/>
        <v>1</v>
      </c>
      <c r="X8" s="13" t="str">
        <f t="shared" si="0"/>
        <v>1</v>
      </c>
      <c r="Y8" s="13" t="str">
        <f t="shared" si="0"/>
        <v>1</v>
      </c>
      <c r="Z8" s="13" t="str">
        <f t="shared" si="0"/>
        <v>1</v>
      </c>
      <c r="AA8" s="13" t="str">
        <f t="shared" si="0"/>
        <v>1</v>
      </c>
      <c r="AB8" s="13" t="str">
        <f t="shared" si="0"/>
        <v>1</v>
      </c>
      <c r="AC8" s="15">
        <f t="shared" ref="AC8:AC46" si="3">(V8*4+W8*2+X8*2+Y8*2+Z8*4+AA8*3+AB8*2)/19</f>
        <v>1</v>
      </c>
      <c r="AD8" s="16" t="str">
        <f t="shared" ref="AD8:AD53" si="4">IF(M8&gt;=9,"xuất sắc",IF(M8&gt;=8,"Giỏi",IF(M8&gt;=7,"Khá",IF(M8&gt;=6,"TBK",IF(M8&gt;=5,"TB","Yếu")))))</f>
        <v>TBK</v>
      </c>
      <c r="AE8" s="17" t="s">
        <v>19</v>
      </c>
      <c r="AF8" s="18" t="e">
        <f>(#REF!*#REF!+D8*$D$6+E8*$E$6+F8*$F$6+G8*$G$6+H8*$H$6+I8*$I$6+J8*$J$6+N8*$N$6+O8*$O$6+P8*$P$6+Q8*$Q$6+R8*$R$6+S8*$S$6+T8*$T$6)/($M$6+19)</f>
        <v>#REF!</v>
      </c>
      <c r="AG8" s="17"/>
    </row>
    <row r="9" spans="1:41" s="19" customFormat="1" ht="17.25" customHeight="1">
      <c r="A9" s="40">
        <v>3</v>
      </c>
      <c r="B9" s="41" t="s">
        <v>42</v>
      </c>
      <c r="C9" s="42" t="s">
        <v>43</v>
      </c>
      <c r="D9" s="20">
        <v>6.8</v>
      </c>
      <c r="E9" s="11">
        <v>7.5</v>
      </c>
      <c r="F9" s="11">
        <v>6.7</v>
      </c>
      <c r="G9" s="11">
        <v>5.4</v>
      </c>
      <c r="H9" s="11">
        <v>6.6</v>
      </c>
      <c r="I9" s="11">
        <v>7.2</v>
      </c>
      <c r="J9" s="11">
        <v>8.1</v>
      </c>
      <c r="K9" s="11">
        <v>6.5</v>
      </c>
      <c r="L9" s="11">
        <v>7</v>
      </c>
      <c r="M9" s="12">
        <f t="shared" si="1"/>
        <v>6.9093749999999998</v>
      </c>
      <c r="N9" s="13"/>
      <c r="O9" s="13"/>
      <c r="P9" s="13"/>
      <c r="Q9" s="13"/>
      <c r="R9" s="13"/>
      <c r="S9" s="13"/>
      <c r="T9" s="13"/>
      <c r="U9" s="14"/>
      <c r="V9" s="13" t="str">
        <f t="shared" si="2"/>
        <v>1</v>
      </c>
      <c r="W9" s="13" t="str">
        <f t="shared" si="2"/>
        <v>1</v>
      </c>
      <c r="X9" s="13" t="str">
        <f t="shared" si="0"/>
        <v>1</v>
      </c>
      <c r="Y9" s="13" t="str">
        <f t="shared" si="0"/>
        <v>1</v>
      </c>
      <c r="Z9" s="13" t="str">
        <f t="shared" si="0"/>
        <v>1</v>
      </c>
      <c r="AA9" s="13" t="str">
        <f t="shared" si="0"/>
        <v>1</v>
      </c>
      <c r="AB9" s="13" t="str">
        <f t="shared" si="0"/>
        <v>1</v>
      </c>
      <c r="AC9" s="15">
        <f t="shared" si="3"/>
        <v>1</v>
      </c>
      <c r="AD9" s="16" t="str">
        <f t="shared" si="4"/>
        <v>TBK</v>
      </c>
      <c r="AE9" s="17" t="s">
        <v>19</v>
      </c>
      <c r="AF9" s="18" t="e">
        <f>(#REF!*#REF!+D9*$D$6+E9*$E$6+F9*$F$6+G9*$G$6+H9*$H$6+I9*$I$6+J9*$J$6+N9*$N$6+O9*$O$6+P9*$P$6+Q9*$Q$6+R9*$R$6+S9*$S$6+T9*$T$6)/($M$6+19)</f>
        <v>#REF!</v>
      </c>
      <c r="AG9" s="17"/>
    </row>
    <row r="10" spans="1:41" s="19" customFormat="1" ht="17.25" customHeight="1">
      <c r="A10" s="40">
        <v>4</v>
      </c>
      <c r="B10" s="41" t="s">
        <v>44</v>
      </c>
      <c r="C10" s="42" t="s">
        <v>45</v>
      </c>
      <c r="D10" s="11">
        <v>8.1</v>
      </c>
      <c r="E10" s="11">
        <v>5.9</v>
      </c>
      <c r="F10" s="11">
        <v>7.3</v>
      </c>
      <c r="G10" s="11">
        <v>7.4</v>
      </c>
      <c r="H10" s="11">
        <v>8.1</v>
      </c>
      <c r="I10" s="11">
        <v>6.3</v>
      </c>
      <c r="J10" s="11">
        <v>7</v>
      </c>
      <c r="K10" s="11">
        <v>8</v>
      </c>
      <c r="L10" s="11">
        <v>8</v>
      </c>
      <c r="M10" s="12">
        <f t="shared" si="1"/>
        <v>7.2062499999999998</v>
      </c>
      <c r="N10" s="13"/>
      <c r="O10" s="13"/>
      <c r="P10" s="13"/>
      <c r="Q10" s="13"/>
      <c r="R10" s="13"/>
      <c r="S10" s="13"/>
      <c r="T10" s="13"/>
      <c r="U10" s="14"/>
      <c r="V10" s="13" t="str">
        <f t="shared" si="2"/>
        <v>1</v>
      </c>
      <c r="W10" s="13" t="str">
        <f t="shared" si="2"/>
        <v>1</v>
      </c>
      <c r="X10" s="13" t="str">
        <f t="shared" si="0"/>
        <v>1</v>
      </c>
      <c r="Y10" s="13" t="str">
        <f t="shared" si="0"/>
        <v>1</v>
      </c>
      <c r="Z10" s="13" t="str">
        <f t="shared" si="0"/>
        <v>1</v>
      </c>
      <c r="AA10" s="13" t="str">
        <f t="shared" si="0"/>
        <v>1</v>
      </c>
      <c r="AB10" s="13" t="str">
        <f t="shared" si="0"/>
        <v>1</v>
      </c>
      <c r="AC10" s="15">
        <f t="shared" si="3"/>
        <v>1</v>
      </c>
      <c r="AD10" s="16" t="str">
        <f t="shared" si="4"/>
        <v>Khá</v>
      </c>
      <c r="AE10" s="17" t="s">
        <v>19</v>
      </c>
      <c r="AF10" s="18" t="e">
        <f>(#REF!*#REF!+D10*$D$6+E10*$E$6+F10*$F$6+G10*$G$6+H10*$H$6+I10*$I$6+J10*$J$6+N10*$N$6+O10*$O$6+P10*$P$6+Q10*$Q$6+R10*$R$6+S10*$S$6+T10*$T$6)/($M$6+19)</f>
        <v>#REF!</v>
      </c>
      <c r="AG10" s="17"/>
    </row>
    <row r="11" spans="1:41" s="19" customFormat="1" ht="17.25" customHeight="1">
      <c r="A11" s="40">
        <v>5</v>
      </c>
      <c r="B11" s="41" t="s">
        <v>42</v>
      </c>
      <c r="C11" s="42" t="s">
        <v>45</v>
      </c>
      <c r="D11" s="11">
        <v>6.5</v>
      </c>
      <c r="E11" s="11">
        <v>6.7</v>
      </c>
      <c r="F11" s="11">
        <v>5.2</v>
      </c>
      <c r="G11" s="11">
        <v>6.3</v>
      </c>
      <c r="H11" s="11">
        <v>5.8</v>
      </c>
      <c r="I11" s="11">
        <v>7</v>
      </c>
      <c r="J11" s="11">
        <v>8</v>
      </c>
      <c r="K11" s="11">
        <v>5.8</v>
      </c>
      <c r="L11" s="11">
        <v>7</v>
      </c>
      <c r="M11" s="12">
        <f t="shared" si="1"/>
        <v>6.5031249999999998</v>
      </c>
      <c r="N11" s="13"/>
      <c r="O11" s="13"/>
      <c r="P11" s="13"/>
      <c r="Q11" s="13"/>
      <c r="R11" s="13"/>
      <c r="S11" s="13"/>
      <c r="T11" s="13"/>
      <c r="U11" s="14"/>
      <c r="V11" s="13" t="str">
        <f t="shared" si="2"/>
        <v>1</v>
      </c>
      <c r="W11" s="13" t="str">
        <f t="shared" si="2"/>
        <v>1</v>
      </c>
      <c r="X11" s="13" t="str">
        <f t="shared" si="0"/>
        <v>1</v>
      </c>
      <c r="Y11" s="13" t="str">
        <f t="shared" si="0"/>
        <v>1</v>
      </c>
      <c r="Z11" s="13" t="str">
        <f t="shared" si="0"/>
        <v>1</v>
      </c>
      <c r="AA11" s="13" t="str">
        <f t="shared" si="0"/>
        <v>1</v>
      </c>
      <c r="AB11" s="13" t="str">
        <f t="shared" si="0"/>
        <v>1</v>
      </c>
      <c r="AC11" s="15">
        <f t="shared" si="3"/>
        <v>1</v>
      </c>
      <c r="AD11" s="16" t="str">
        <f t="shared" si="4"/>
        <v>TBK</v>
      </c>
      <c r="AE11" s="17" t="s">
        <v>19</v>
      </c>
      <c r="AF11" s="18" t="e">
        <f>(#REF!*#REF!+D11*$D$6+E11*$E$6+F11*$F$6+G11*$G$6+H11*$H$6+I11*$I$6+J11*$J$6+N11*$N$6+O11*$O$6+P11*$P$6+Q11*$Q$6+R11*$R$6+S11*$S$6+T11*$T$6)/($M$6+19)</f>
        <v>#REF!</v>
      </c>
      <c r="AG11" s="17"/>
    </row>
    <row r="12" spans="1:41" s="19" customFormat="1" ht="17.25" customHeight="1">
      <c r="A12" s="40">
        <v>6</v>
      </c>
      <c r="B12" s="41" t="s">
        <v>23</v>
      </c>
      <c r="C12" s="42" t="s">
        <v>20</v>
      </c>
      <c r="D12" s="11">
        <v>7.1</v>
      </c>
      <c r="E12" s="11">
        <v>6</v>
      </c>
      <c r="F12" s="11">
        <v>5.8</v>
      </c>
      <c r="G12" s="11">
        <v>6</v>
      </c>
      <c r="H12" s="11">
        <v>6.5</v>
      </c>
      <c r="I12" s="11">
        <v>6.8</v>
      </c>
      <c r="J12" s="11">
        <v>8.1</v>
      </c>
      <c r="K12" s="11">
        <v>7.3</v>
      </c>
      <c r="L12" s="11">
        <v>5.4</v>
      </c>
      <c r="M12" s="12">
        <f t="shared" si="1"/>
        <v>6.5437500000000002</v>
      </c>
      <c r="N12" s="13"/>
      <c r="O12" s="13"/>
      <c r="P12" s="13"/>
      <c r="Q12" s="13"/>
      <c r="R12" s="13"/>
      <c r="S12" s="13"/>
      <c r="T12" s="13"/>
      <c r="U12" s="14"/>
      <c r="V12" s="13" t="str">
        <f t="shared" si="2"/>
        <v>1</v>
      </c>
      <c r="W12" s="13" t="str">
        <f t="shared" si="2"/>
        <v>1</v>
      </c>
      <c r="X12" s="13" t="str">
        <f t="shared" si="0"/>
        <v>1</v>
      </c>
      <c r="Y12" s="13" t="str">
        <f t="shared" si="0"/>
        <v>1</v>
      </c>
      <c r="Z12" s="13" t="str">
        <f t="shared" si="0"/>
        <v>1</v>
      </c>
      <c r="AA12" s="13" t="str">
        <f t="shared" si="0"/>
        <v>1</v>
      </c>
      <c r="AB12" s="13" t="str">
        <f t="shared" si="0"/>
        <v>1</v>
      </c>
      <c r="AC12" s="15">
        <f t="shared" si="3"/>
        <v>1</v>
      </c>
      <c r="AD12" s="16" t="str">
        <f t="shared" si="4"/>
        <v>TBK</v>
      </c>
      <c r="AE12" s="17" t="s">
        <v>19</v>
      </c>
      <c r="AF12" s="18" t="e">
        <f>(#REF!*#REF!+D12*$D$6+E12*$E$6+F12*$F$6+G12*$G$6+H12*$H$6+I12*$I$6+J12*$J$6+N12*$N$6+O12*$O$6+P12*$P$6+Q12*$Q$6+R12*$R$6+S12*$S$6+T12*$T$6)/($M$6+19)</f>
        <v>#REF!</v>
      </c>
      <c r="AG12" s="17"/>
    </row>
    <row r="13" spans="1:41" s="19" customFormat="1" ht="17.25" customHeight="1">
      <c r="A13" s="40">
        <v>7</v>
      </c>
      <c r="B13" s="41" t="s">
        <v>24</v>
      </c>
      <c r="C13" s="42" t="s">
        <v>46</v>
      </c>
      <c r="D13" s="11">
        <v>2.1</v>
      </c>
      <c r="E13" s="11">
        <v>0</v>
      </c>
      <c r="F13" s="11">
        <v>0</v>
      </c>
      <c r="G13" s="11">
        <v>5.3</v>
      </c>
      <c r="H13" s="11">
        <v>1.7</v>
      </c>
      <c r="I13" s="11">
        <v>0</v>
      </c>
      <c r="J13" s="11">
        <v>3.5</v>
      </c>
      <c r="K13" s="11">
        <v>0</v>
      </c>
      <c r="L13" s="11">
        <v>6.7</v>
      </c>
      <c r="M13" s="12">
        <f t="shared" si="1"/>
        <v>1.98125</v>
      </c>
      <c r="N13" s="13"/>
      <c r="O13" s="13"/>
      <c r="P13" s="13"/>
      <c r="Q13" s="13"/>
      <c r="R13" s="13"/>
      <c r="S13" s="13"/>
      <c r="T13" s="13"/>
      <c r="U13" s="14"/>
      <c r="V13" s="13" t="str">
        <f t="shared" si="2"/>
        <v>1</v>
      </c>
      <c r="W13" s="13" t="str">
        <f t="shared" si="2"/>
        <v>1</v>
      </c>
      <c r="X13" s="13" t="str">
        <f t="shared" si="0"/>
        <v>1</v>
      </c>
      <c r="Y13" s="13" t="str">
        <f t="shared" si="0"/>
        <v>1</v>
      </c>
      <c r="Z13" s="13" t="str">
        <f t="shared" si="0"/>
        <v>1</v>
      </c>
      <c r="AA13" s="13" t="str">
        <f t="shared" si="0"/>
        <v>1</v>
      </c>
      <c r="AB13" s="13" t="str">
        <f t="shared" si="0"/>
        <v>1</v>
      </c>
      <c r="AC13" s="15">
        <f t="shared" si="3"/>
        <v>1</v>
      </c>
      <c r="AD13" s="16" t="str">
        <f t="shared" si="4"/>
        <v>Yếu</v>
      </c>
      <c r="AE13" s="17" t="s">
        <v>18</v>
      </c>
      <c r="AF13" s="18" t="e">
        <f>(#REF!*#REF!+D13*$D$6+E13*$E$6+F13*$F$6+G13*$G$6+H13*$H$6+I13*$I$6+J13*$J$6+N13*$N$6+O13*$O$6+P13*$P$6+Q13*$Q$6+R13*$R$6+S13*$S$6+T13*$T$6)/($M$6+19)</f>
        <v>#REF!</v>
      </c>
      <c r="AG13" s="17"/>
    </row>
    <row r="14" spans="1:41" s="19" customFormat="1" ht="17.25" customHeight="1">
      <c r="A14" s="40">
        <v>8</v>
      </c>
      <c r="B14" s="41" t="s">
        <v>47</v>
      </c>
      <c r="C14" s="42" t="s">
        <v>48</v>
      </c>
      <c r="D14" s="11">
        <v>6.5</v>
      </c>
      <c r="E14" s="11">
        <v>7.1</v>
      </c>
      <c r="F14" s="11">
        <v>5.5</v>
      </c>
      <c r="G14" s="11">
        <v>5.3</v>
      </c>
      <c r="H14" s="11">
        <v>6</v>
      </c>
      <c r="I14" s="11">
        <v>6.8</v>
      </c>
      <c r="J14" s="11">
        <v>8</v>
      </c>
      <c r="K14" s="11">
        <v>6.8</v>
      </c>
      <c r="L14" s="11">
        <v>7</v>
      </c>
      <c r="M14" s="12">
        <f t="shared" si="1"/>
        <v>6.5562500000000004</v>
      </c>
      <c r="N14" s="13"/>
      <c r="O14" s="13"/>
      <c r="P14" s="13"/>
      <c r="Q14" s="13"/>
      <c r="R14" s="13"/>
      <c r="S14" s="13"/>
      <c r="T14" s="13"/>
      <c r="U14" s="14"/>
      <c r="V14" s="13" t="str">
        <f t="shared" si="2"/>
        <v>1</v>
      </c>
      <c r="W14" s="13" t="str">
        <f t="shared" si="2"/>
        <v>1</v>
      </c>
      <c r="X14" s="13" t="str">
        <f t="shared" si="0"/>
        <v>1</v>
      </c>
      <c r="Y14" s="13" t="str">
        <f t="shared" si="0"/>
        <v>1</v>
      </c>
      <c r="Z14" s="13" t="str">
        <f t="shared" si="0"/>
        <v>1</v>
      </c>
      <c r="AA14" s="13" t="str">
        <f t="shared" si="0"/>
        <v>1</v>
      </c>
      <c r="AB14" s="13" t="str">
        <f t="shared" si="0"/>
        <v>1</v>
      </c>
      <c r="AC14" s="15">
        <f t="shared" si="3"/>
        <v>1</v>
      </c>
      <c r="AD14" s="16" t="str">
        <f t="shared" si="4"/>
        <v>TBK</v>
      </c>
      <c r="AE14" s="17" t="s">
        <v>19</v>
      </c>
      <c r="AF14" s="18" t="e">
        <f>(#REF!*#REF!+D14*$D$6+E14*$E$6+F14*$F$6+G14*$G$6+H14*$H$6+I14*$I$6+J14*$J$6+N14*$N$6+O14*$O$6+P14*$P$6+Q14*$Q$6+R14*$R$6+S14*$S$6+T14*$T$6)/($M$6+19)</f>
        <v>#REF!</v>
      </c>
      <c r="AG14" s="17"/>
    </row>
    <row r="15" spans="1:41" s="19" customFormat="1" ht="17.25" customHeight="1">
      <c r="A15" s="40">
        <v>9</v>
      </c>
      <c r="B15" s="41" t="s">
        <v>24</v>
      </c>
      <c r="C15" s="42" t="s">
        <v>36</v>
      </c>
      <c r="D15" s="11">
        <v>7.6</v>
      </c>
      <c r="E15" s="11">
        <v>6.7</v>
      </c>
      <c r="F15" s="11">
        <v>5.5</v>
      </c>
      <c r="G15" s="11">
        <v>6.3</v>
      </c>
      <c r="H15" s="11">
        <v>5.0999999999999996</v>
      </c>
      <c r="I15" s="11">
        <v>5.5</v>
      </c>
      <c r="J15" s="11">
        <v>7.9</v>
      </c>
      <c r="K15" s="11">
        <v>6.5</v>
      </c>
      <c r="L15" s="11">
        <v>7</v>
      </c>
      <c r="M15" s="12">
        <f t="shared" si="1"/>
        <v>6.4156249999999995</v>
      </c>
      <c r="N15" s="13"/>
      <c r="O15" s="13"/>
      <c r="P15" s="13"/>
      <c r="Q15" s="13"/>
      <c r="R15" s="13"/>
      <c r="S15" s="13"/>
      <c r="T15" s="13"/>
      <c r="U15" s="14"/>
      <c r="V15" s="13" t="str">
        <f t="shared" si="2"/>
        <v>1</v>
      </c>
      <c r="W15" s="13" t="str">
        <f t="shared" si="2"/>
        <v>1</v>
      </c>
      <c r="X15" s="13" t="str">
        <f t="shared" si="0"/>
        <v>1</v>
      </c>
      <c r="Y15" s="13" t="str">
        <f t="shared" si="0"/>
        <v>1</v>
      </c>
      <c r="Z15" s="13" t="str">
        <f t="shared" si="0"/>
        <v>1</v>
      </c>
      <c r="AA15" s="13" t="str">
        <f t="shared" si="0"/>
        <v>1</v>
      </c>
      <c r="AB15" s="13" t="str">
        <f t="shared" si="0"/>
        <v>1</v>
      </c>
      <c r="AC15" s="15">
        <f t="shared" si="3"/>
        <v>1</v>
      </c>
      <c r="AD15" s="16" t="str">
        <f t="shared" si="4"/>
        <v>TBK</v>
      </c>
      <c r="AE15" s="17" t="s">
        <v>19</v>
      </c>
      <c r="AF15" s="18" t="e">
        <f>(#REF!*#REF!+D15*$D$6+E15*$E$6+F15*$F$6+G15*$G$6+H15*$H$6+I15*$I$6+J15*$J$6+N15*$N$6+O15*$O$6+P15*$P$6+Q15*$Q$6+R15*$R$6+S15*$S$6+T15*$T$6)/($M$6+19)</f>
        <v>#REF!</v>
      </c>
      <c r="AG15" s="17"/>
    </row>
    <row r="16" spans="1:41" s="19" customFormat="1" ht="17.25" customHeight="1">
      <c r="A16" s="40">
        <v>10</v>
      </c>
      <c r="B16" s="41" t="s">
        <v>49</v>
      </c>
      <c r="C16" s="42" t="s">
        <v>22</v>
      </c>
      <c r="D16" s="11">
        <v>5.6</v>
      </c>
      <c r="E16" s="11">
        <v>6.7</v>
      </c>
      <c r="F16" s="11">
        <v>5.5</v>
      </c>
      <c r="G16" s="11">
        <v>5.4</v>
      </c>
      <c r="H16" s="11">
        <v>5.8</v>
      </c>
      <c r="I16" s="11">
        <v>5.2</v>
      </c>
      <c r="J16" s="11">
        <v>8.1</v>
      </c>
      <c r="K16" s="11">
        <v>5.8</v>
      </c>
      <c r="L16" s="11">
        <v>7</v>
      </c>
      <c r="M16" s="12">
        <f t="shared" si="1"/>
        <v>6.1781249999999996</v>
      </c>
      <c r="N16" s="13"/>
      <c r="O16" s="13"/>
      <c r="P16" s="13"/>
      <c r="Q16" s="13"/>
      <c r="R16" s="13"/>
      <c r="S16" s="13"/>
      <c r="T16" s="13"/>
      <c r="U16" s="14"/>
      <c r="V16" s="13" t="str">
        <f t="shared" si="2"/>
        <v>1</v>
      </c>
      <c r="W16" s="13" t="str">
        <f t="shared" si="2"/>
        <v>1</v>
      </c>
      <c r="X16" s="13" t="str">
        <f t="shared" si="0"/>
        <v>1</v>
      </c>
      <c r="Y16" s="13" t="str">
        <f t="shared" si="0"/>
        <v>1</v>
      </c>
      <c r="Z16" s="13" t="str">
        <f t="shared" si="0"/>
        <v>1</v>
      </c>
      <c r="AA16" s="13" t="str">
        <f t="shared" si="0"/>
        <v>1</v>
      </c>
      <c r="AB16" s="13" t="str">
        <f t="shared" si="0"/>
        <v>1</v>
      </c>
      <c r="AC16" s="15">
        <f t="shared" si="3"/>
        <v>1</v>
      </c>
      <c r="AD16" s="16" t="str">
        <f t="shared" si="4"/>
        <v>TBK</v>
      </c>
      <c r="AE16" s="17" t="s">
        <v>19</v>
      </c>
      <c r="AF16" s="18" t="e">
        <f>(#REF!*#REF!+D16*$D$6+E16*$E$6+F16*$F$6+G16*$G$6+H16*$H$6+I16*$I$6+J16*$J$6+N16*$N$6+O16*$O$6+P16*$P$6+Q16*$Q$6+R16*$R$6+S16*$S$6+T16*$T$6)/($M$6+19)</f>
        <v>#REF!</v>
      </c>
      <c r="AG16" s="17"/>
    </row>
    <row r="17" spans="1:34" s="19" customFormat="1" ht="17.25" customHeight="1">
      <c r="A17" s="40">
        <v>11</v>
      </c>
      <c r="B17" s="41" t="s">
        <v>50</v>
      </c>
      <c r="C17" s="42" t="s">
        <v>22</v>
      </c>
      <c r="D17" s="11">
        <v>6.9</v>
      </c>
      <c r="E17" s="11">
        <v>6.1</v>
      </c>
      <c r="F17" s="11">
        <v>6.7</v>
      </c>
      <c r="G17" s="11">
        <v>5.7</v>
      </c>
      <c r="H17" s="11">
        <v>5.2</v>
      </c>
      <c r="I17" s="11">
        <v>4.3</v>
      </c>
      <c r="J17" s="11">
        <v>8</v>
      </c>
      <c r="K17" s="11">
        <v>6</v>
      </c>
      <c r="L17" s="11">
        <v>6</v>
      </c>
      <c r="M17" s="12">
        <f t="shared" si="1"/>
        <v>6.0968749999999998</v>
      </c>
      <c r="N17" s="13"/>
      <c r="O17" s="13"/>
      <c r="P17" s="13"/>
      <c r="Q17" s="13"/>
      <c r="R17" s="13"/>
      <c r="S17" s="13"/>
      <c r="T17" s="13"/>
      <c r="U17" s="14"/>
      <c r="V17" s="13" t="str">
        <f t="shared" si="2"/>
        <v>1</v>
      </c>
      <c r="W17" s="13" t="str">
        <f t="shared" si="2"/>
        <v>1</v>
      </c>
      <c r="X17" s="13" t="str">
        <f t="shared" si="0"/>
        <v>1</v>
      </c>
      <c r="Y17" s="13" t="str">
        <f t="shared" si="0"/>
        <v>1</v>
      </c>
      <c r="Z17" s="13" t="str">
        <f t="shared" si="0"/>
        <v>1</v>
      </c>
      <c r="AA17" s="13" t="str">
        <f t="shared" si="0"/>
        <v>1</v>
      </c>
      <c r="AB17" s="13" t="str">
        <f t="shared" si="0"/>
        <v>1</v>
      </c>
      <c r="AC17" s="15">
        <f t="shared" si="3"/>
        <v>1</v>
      </c>
      <c r="AD17" s="16" t="str">
        <f t="shared" si="4"/>
        <v>TBK</v>
      </c>
      <c r="AE17" s="17" t="s">
        <v>19</v>
      </c>
      <c r="AF17" s="18" t="e">
        <f>(#REF!*#REF!+D17*$D$6+E17*$E$6+F17*$F$6+G17*$G$6+H17*$H$6+I17*$I$6+J17*$J$6+N17*$N$6+O17*$O$6+P17*$P$6+Q17*$Q$6+R17*$R$6+S17*$S$6+T17*$T$6)/($M$6+19)</f>
        <v>#REF!</v>
      </c>
      <c r="AG17" s="17"/>
    </row>
    <row r="18" spans="1:34" s="19" customFormat="1" ht="17.25" customHeight="1">
      <c r="A18" s="40">
        <v>12</v>
      </c>
      <c r="B18" s="41" t="s">
        <v>51</v>
      </c>
      <c r="C18" s="42" t="s">
        <v>52</v>
      </c>
      <c r="D18" s="11">
        <v>7.2</v>
      </c>
      <c r="E18" s="11">
        <v>6.7</v>
      </c>
      <c r="F18" s="11">
        <v>6.7</v>
      </c>
      <c r="G18" s="11">
        <v>6.2</v>
      </c>
      <c r="H18" s="11">
        <v>5.7</v>
      </c>
      <c r="I18" s="11">
        <v>6.3</v>
      </c>
      <c r="J18" s="11">
        <v>7.9</v>
      </c>
      <c r="K18" s="11">
        <v>7.3</v>
      </c>
      <c r="L18" s="11">
        <v>6</v>
      </c>
      <c r="M18" s="12">
        <f t="shared" si="1"/>
        <v>6.6343749999999995</v>
      </c>
      <c r="N18" s="13"/>
      <c r="O18" s="13"/>
      <c r="P18" s="13"/>
      <c r="Q18" s="13"/>
      <c r="R18" s="13"/>
      <c r="S18" s="13"/>
      <c r="T18" s="13"/>
      <c r="U18" s="14"/>
      <c r="V18" s="13" t="str">
        <f t="shared" si="2"/>
        <v>1</v>
      </c>
      <c r="W18" s="13" t="str">
        <f t="shared" si="2"/>
        <v>1</v>
      </c>
      <c r="X18" s="13" t="str">
        <f t="shared" si="0"/>
        <v>1</v>
      </c>
      <c r="Y18" s="13" t="str">
        <f t="shared" si="0"/>
        <v>1</v>
      </c>
      <c r="Z18" s="13" t="str">
        <f t="shared" si="0"/>
        <v>1</v>
      </c>
      <c r="AA18" s="13" t="str">
        <f t="shared" si="0"/>
        <v>1</v>
      </c>
      <c r="AB18" s="13" t="str">
        <f t="shared" si="0"/>
        <v>1</v>
      </c>
      <c r="AC18" s="15">
        <f t="shared" si="3"/>
        <v>1</v>
      </c>
      <c r="AD18" s="16" t="str">
        <f t="shared" si="4"/>
        <v>TBK</v>
      </c>
      <c r="AE18" s="17" t="s">
        <v>19</v>
      </c>
      <c r="AF18" s="18" t="e">
        <f>(#REF!*#REF!+D18*$D$6+E18*$E$6+F18*$F$6+G18*$G$6+H18*$H$6+I18*$I$6+J18*$J$6+N18*$N$6+O18*$O$6+P18*$P$6+Q18*$Q$6+R18*$R$6+S18*$S$6+T18*$T$6)/($M$6+19)</f>
        <v>#REF!</v>
      </c>
      <c r="AG18" s="17"/>
    </row>
    <row r="19" spans="1:34" s="19" customFormat="1" ht="17.25" customHeight="1">
      <c r="A19" s="40">
        <v>13</v>
      </c>
      <c r="B19" s="41" t="s">
        <v>35</v>
      </c>
      <c r="C19" s="42" t="s">
        <v>26</v>
      </c>
      <c r="D19" s="11">
        <v>6.6</v>
      </c>
      <c r="E19" s="11">
        <v>6.4</v>
      </c>
      <c r="F19" s="11">
        <v>5.3</v>
      </c>
      <c r="G19" s="11">
        <v>5.6</v>
      </c>
      <c r="H19" s="11">
        <v>6.5</v>
      </c>
      <c r="I19" s="11">
        <v>6.2</v>
      </c>
      <c r="J19" s="11">
        <v>8.5</v>
      </c>
      <c r="K19" s="11">
        <v>6.8</v>
      </c>
      <c r="L19" s="11">
        <v>5.2</v>
      </c>
      <c r="M19" s="12">
        <f t="shared" si="1"/>
        <v>6.4249999999999998</v>
      </c>
      <c r="N19" s="13"/>
      <c r="O19" s="13"/>
      <c r="P19" s="13"/>
      <c r="Q19" s="13"/>
      <c r="R19" s="13"/>
      <c r="S19" s="13"/>
      <c r="T19" s="13"/>
      <c r="U19" s="14"/>
      <c r="V19" s="13" t="str">
        <f t="shared" si="2"/>
        <v>1</v>
      </c>
      <c r="W19" s="13" t="str">
        <f t="shared" si="2"/>
        <v>1</v>
      </c>
      <c r="X19" s="13" t="str">
        <f t="shared" si="0"/>
        <v>1</v>
      </c>
      <c r="Y19" s="13" t="str">
        <f t="shared" si="0"/>
        <v>1</v>
      </c>
      <c r="Z19" s="13" t="str">
        <f t="shared" si="0"/>
        <v>1</v>
      </c>
      <c r="AA19" s="13" t="str">
        <f t="shared" si="0"/>
        <v>1</v>
      </c>
      <c r="AB19" s="13" t="str">
        <f t="shared" si="0"/>
        <v>1</v>
      </c>
      <c r="AC19" s="15">
        <f t="shared" si="3"/>
        <v>1</v>
      </c>
      <c r="AD19" s="16" t="str">
        <f t="shared" si="4"/>
        <v>TBK</v>
      </c>
      <c r="AE19" s="17" t="s">
        <v>19</v>
      </c>
      <c r="AF19" s="18" t="e">
        <f>(#REF!*#REF!+D19*$D$6+E19*$E$6+F19*$F$6+G19*$G$6+H19*$H$6+I19*$I$6+J19*$J$6+N19*$N$6+O19*$O$6+P19*$P$6+Q19*$Q$6+R19*$R$6+S19*$S$6+T19*$T$6)/($M$6+19)</f>
        <v>#REF!</v>
      </c>
      <c r="AG19" s="17"/>
    </row>
    <row r="20" spans="1:34" s="19" customFormat="1" ht="17.25" customHeight="1">
      <c r="A20" s="40">
        <v>14</v>
      </c>
      <c r="B20" s="41" t="s">
        <v>35</v>
      </c>
      <c r="C20" s="42" t="s">
        <v>53</v>
      </c>
      <c r="D20" s="11">
        <v>6.7</v>
      </c>
      <c r="E20" s="11">
        <v>6.8</v>
      </c>
      <c r="F20" s="11">
        <v>5.7</v>
      </c>
      <c r="G20" s="11">
        <v>5.9</v>
      </c>
      <c r="H20" s="11">
        <v>5.4</v>
      </c>
      <c r="I20" s="11">
        <v>5.8</v>
      </c>
      <c r="J20" s="11">
        <v>7.9</v>
      </c>
      <c r="K20" s="11">
        <v>6.8</v>
      </c>
      <c r="L20" s="11">
        <v>6.2</v>
      </c>
      <c r="M20" s="12">
        <f t="shared" si="1"/>
        <v>6.3624999999999998</v>
      </c>
      <c r="N20" s="13"/>
      <c r="O20" s="13"/>
      <c r="P20" s="13"/>
      <c r="Q20" s="13"/>
      <c r="R20" s="13"/>
      <c r="S20" s="13"/>
      <c r="T20" s="13"/>
      <c r="U20" s="14"/>
      <c r="V20" s="13" t="str">
        <f t="shared" si="2"/>
        <v>1</v>
      </c>
      <c r="W20" s="13" t="str">
        <f t="shared" si="2"/>
        <v>1</v>
      </c>
      <c r="X20" s="13" t="str">
        <f t="shared" si="2"/>
        <v>1</v>
      </c>
      <c r="Y20" s="13" t="str">
        <f t="shared" si="2"/>
        <v>1</v>
      </c>
      <c r="Z20" s="13" t="str">
        <f t="shared" si="2"/>
        <v>1</v>
      </c>
      <c r="AA20" s="13" t="str">
        <f t="shared" si="2"/>
        <v>1</v>
      </c>
      <c r="AB20" s="13" t="str">
        <f t="shared" si="2"/>
        <v>1</v>
      </c>
      <c r="AC20" s="15">
        <f t="shared" si="3"/>
        <v>1</v>
      </c>
      <c r="AD20" s="16" t="str">
        <f t="shared" si="4"/>
        <v>TBK</v>
      </c>
      <c r="AE20" s="17" t="s">
        <v>19</v>
      </c>
      <c r="AF20" s="18" t="e">
        <f>(#REF!*#REF!+D20*$D$6+E20*$E$6+F20*$F$6+G20*$G$6+H20*$H$6+I20*$I$6+J20*$J$6+N20*$N$6+O20*$O$6+P20*$P$6+Q20*$Q$6+R20*$R$6+S20*$S$6+T20*$T$6)/($M$6+19)</f>
        <v>#REF!</v>
      </c>
      <c r="AG20" s="17"/>
    </row>
    <row r="21" spans="1:34" s="19" customFormat="1" ht="17.25" customHeight="1">
      <c r="A21" s="40">
        <v>15</v>
      </c>
      <c r="B21" s="41" t="s">
        <v>54</v>
      </c>
      <c r="C21" s="42" t="s">
        <v>55</v>
      </c>
      <c r="D21" s="11">
        <v>6.6</v>
      </c>
      <c r="E21" s="11">
        <v>6.1</v>
      </c>
      <c r="F21" s="11">
        <v>6.2</v>
      </c>
      <c r="G21" s="11">
        <v>5.3</v>
      </c>
      <c r="H21" s="11">
        <v>5.0999999999999996</v>
      </c>
      <c r="I21" s="11">
        <v>4.3</v>
      </c>
      <c r="J21" s="11">
        <v>8</v>
      </c>
      <c r="K21" s="11">
        <v>7.3</v>
      </c>
      <c r="L21" s="11">
        <v>5.4</v>
      </c>
      <c r="M21" s="12">
        <f t="shared" si="1"/>
        <v>6</v>
      </c>
      <c r="N21" s="13"/>
      <c r="O21" s="13"/>
      <c r="P21" s="13"/>
      <c r="Q21" s="13"/>
      <c r="R21" s="13"/>
      <c r="S21" s="13"/>
      <c r="T21" s="13"/>
      <c r="U21" s="14"/>
      <c r="V21" s="13" t="str">
        <f t="shared" si="2"/>
        <v>1</v>
      </c>
      <c r="W21" s="13" t="str">
        <f t="shared" si="2"/>
        <v>1</v>
      </c>
      <c r="X21" s="13" t="str">
        <f t="shared" si="2"/>
        <v>1</v>
      </c>
      <c r="Y21" s="13" t="str">
        <f t="shared" si="2"/>
        <v>1</v>
      </c>
      <c r="Z21" s="13" t="str">
        <f t="shared" si="2"/>
        <v>1</v>
      </c>
      <c r="AA21" s="13" t="str">
        <f t="shared" si="2"/>
        <v>1</v>
      </c>
      <c r="AB21" s="13" t="str">
        <f t="shared" si="2"/>
        <v>1</v>
      </c>
      <c r="AC21" s="15">
        <f t="shared" si="3"/>
        <v>1</v>
      </c>
      <c r="AD21" s="16" t="str">
        <f t="shared" si="4"/>
        <v>TBK</v>
      </c>
      <c r="AE21" s="17" t="s">
        <v>19</v>
      </c>
      <c r="AF21" s="18" t="e">
        <f>(#REF!*#REF!+D21*$D$6+E21*$E$6+F21*$F$6+G21*$G$6+H21*$H$6+I21*$I$6+J21*$J$6+N21*$N$6+O21*$O$6+P21*$P$6+Q21*$Q$6+R21*$R$6+S21*$S$6+T21*$T$6)/($M$6+19)</f>
        <v>#REF!</v>
      </c>
      <c r="AG21" s="17"/>
    </row>
    <row r="22" spans="1:34" s="19" customFormat="1" ht="17.25" customHeight="1">
      <c r="A22" s="40">
        <v>16</v>
      </c>
      <c r="B22" s="41" t="s">
        <v>56</v>
      </c>
      <c r="C22" s="42" t="s">
        <v>57</v>
      </c>
      <c r="D22" s="11">
        <v>7</v>
      </c>
      <c r="E22" s="11">
        <v>5.4</v>
      </c>
      <c r="F22" s="11">
        <v>0</v>
      </c>
      <c r="G22" s="11">
        <v>6</v>
      </c>
      <c r="H22" s="11">
        <v>6</v>
      </c>
      <c r="I22" s="11">
        <v>4.7</v>
      </c>
      <c r="J22" s="11">
        <v>7.8</v>
      </c>
      <c r="K22" s="11">
        <v>5.8</v>
      </c>
      <c r="L22" s="11">
        <v>5.4</v>
      </c>
      <c r="M22" s="12">
        <f t="shared" si="1"/>
        <v>5.4718749999999998</v>
      </c>
      <c r="N22" s="13"/>
      <c r="O22" s="13"/>
      <c r="P22" s="13"/>
      <c r="Q22" s="13"/>
      <c r="R22" s="13"/>
      <c r="S22" s="13"/>
      <c r="T22" s="13"/>
      <c r="U22" s="14"/>
      <c r="V22" s="13" t="str">
        <f t="shared" si="2"/>
        <v>1</v>
      </c>
      <c r="W22" s="13" t="str">
        <f t="shared" si="2"/>
        <v>1</v>
      </c>
      <c r="X22" s="13" t="str">
        <f t="shared" si="2"/>
        <v>1</v>
      </c>
      <c r="Y22" s="13" t="str">
        <f t="shared" si="2"/>
        <v>1</v>
      </c>
      <c r="Z22" s="13" t="str">
        <f t="shared" si="2"/>
        <v>1</v>
      </c>
      <c r="AA22" s="13" t="str">
        <f t="shared" si="2"/>
        <v>1</v>
      </c>
      <c r="AB22" s="13" t="str">
        <f t="shared" si="2"/>
        <v>1</v>
      </c>
      <c r="AC22" s="15">
        <f t="shared" si="3"/>
        <v>1</v>
      </c>
      <c r="AD22" s="16" t="str">
        <f t="shared" si="4"/>
        <v>TB</v>
      </c>
      <c r="AE22" s="17" t="s">
        <v>18</v>
      </c>
      <c r="AF22" s="18" t="e">
        <f>(#REF!*#REF!+D22*$D$6+E22*$E$6+F22*$F$6+G22*$G$6+H22*$H$6+I22*$I$6+J22*$J$6+N22*$N$6+O22*$O$6+P22*$P$6+Q22*$Q$6+R22*$R$6+S22*$S$6+T22*$T$6)/($M$6+19)</f>
        <v>#REF!</v>
      </c>
      <c r="AG22" s="17"/>
    </row>
    <row r="23" spans="1:34" s="19" customFormat="1" ht="17.25" customHeight="1">
      <c r="A23" s="40">
        <v>17</v>
      </c>
      <c r="B23" s="41" t="s">
        <v>24</v>
      </c>
      <c r="C23" s="42" t="s">
        <v>57</v>
      </c>
      <c r="D23" s="11">
        <v>5.6</v>
      </c>
      <c r="E23" s="11">
        <v>7</v>
      </c>
      <c r="F23" s="11">
        <v>5</v>
      </c>
      <c r="G23" s="11">
        <v>5.3</v>
      </c>
      <c r="H23" s="11">
        <v>5.8</v>
      </c>
      <c r="I23" s="11">
        <v>5.2</v>
      </c>
      <c r="J23" s="11">
        <v>7.9</v>
      </c>
      <c r="K23" s="11">
        <v>8.5</v>
      </c>
      <c r="L23" s="11">
        <v>5.4</v>
      </c>
      <c r="M23" s="12">
        <f t="shared" si="1"/>
        <v>6.21875</v>
      </c>
      <c r="N23" s="13"/>
      <c r="O23" s="13"/>
      <c r="P23" s="13"/>
      <c r="Q23" s="13"/>
      <c r="R23" s="21"/>
      <c r="S23" s="13"/>
      <c r="T23" s="13"/>
      <c r="U23" s="14"/>
      <c r="V23" s="13" t="str">
        <f t="shared" si="2"/>
        <v>1</v>
      </c>
      <c r="W23" s="13" t="str">
        <f t="shared" si="2"/>
        <v>1</v>
      </c>
      <c r="X23" s="13" t="str">
        <f t="shared" si="2"/>
        <v>1</v>
      </c>
      <c r="Y23" s="13" t="str">
        <f t="shared" si="2"/>
        <v>1</v>
      </c>
      <c r="Z23" s="13" t="str">
        <f t="shared" si="2"/>
        <v>1</v>
      </c>
      <c r="AA23" s="13" t="str">
        <f t="shared" si="2"/>
        <v>1</v>
      </c>
      <c r="AB23" s="13" t="str">
        <f t="shared" si="2"/>
        <v>1</v>
      </c>
      <c r="AC23" s="15">
        <f t="shared" si="3"/>
        <v>1</v>
      </c>
      <c r="AD23" s="16" t="str">
        <f t="shared" si="4"/>
        <v>TBK</v>
      </c>
      <c r="AE23" s="17" t="s">
        <v>19</v>
      </c>
      <c r="AF23" s="18" t="e">
        <f>(#REF!*#REF!+D23*$D$6+E23*$E$6+F23*$F$6+G23*$G$6+H23*$H$6+I23*$I$6+J23*$J$6+N23*$N$6+O23*$O$6+P23*$P$6+Q23*$Q$6+R23*$R$6+S23*$S$6+T23*$T$6)/($M$6+19)</f>
        <v>#REF!</v>
      </c>
      <c r="AG23" s="17"/>
    </row>
    <row r="24" spans="1:34" s="19" customFormat="1" ht="17.25" customHeight="1">
      <c r="A24" s="40">
        <v>18</v>
      </c>
      <c r="B24" s="41" t="s">
        <v>58</v>
      </c>
      <c r="C24" s="42" t="s">
        <v>57</v>
      </c>
      <c r="D24" s="11">
        <v>8.1</v>
      </c>
      <c r="E24" s="11">
        <v>7.3</v>
      </c>
      <c r="F24" s="11">
        <v>6.3</v>
      </c>
      <c r="G24" s="11">
        <v>5.7</v>
      </c>
      <c r="H24" s="11">
        <v>5.7</v>
      </c>
      <c r="I24" s="11">
        <v>6.5</v>
      </c>
      <c r="J24" s="11">
        <v>7.9</v>
      </c>
      <c r="K24" s="11">
        <v>5.8</v>
      </c>
      <c r="L24" s="11">
        <v>7.5</v>
      </c>
      <c r="M24" s="12">
        <f t="shared" si="1"/>
        <v>6.75</v>
      </c>
      <c r="N24" s="13"/>
      <c r="O24" s="13"/>
      <c r="P24" s="13"/>
      <c r="Q24" s="13"/>
      <c r="R24" s="13"/>
      <c r="S24" s="13"/>
      <c r="T24" s="13"/>
      <c r="U24" s="14"/>
      <c r="V24" s="13" t="str">
        <f t="shared" si="2"/>
        <v>1</v>
      </c>
      <c r="W24" s="13" t="str">
        <f t="shared" si="2"/>
        <v>1</v>
      </c>
      <c r="X24" s="13" t="str">
        <f t="shared" si="2"/>
        <v>1</v>
      </c>
      <c r="Y24" s="13" t="str">
        <f t="shared" si="2"/>
        <v>1</v>
      </c>
      <c r="Z24" s="13" t="str">
        <f t="shared" si="2"/>
        <v>1</v>
      </c>
      <c r="AA24" s="13" t="str">
        <f t="shared" si="2"/>
        <v>1</v>
      </c>
      <c r="AB24" s="13" t="str">
        <f t="shared" si="2"/>
        <v>1</v>
      </c>
      <c r="AC24" s="15">
        <f t="shared" si="3"/>
        <v>1</v>
      </c>
      <c r="AD24" s="16" t="str">
        <f t="shared" si="4"/>
        <v>TBK</v>
      </c>
      <c r="AE24" s="17" t="s">
        <v>19</v>
      </c>
      <c r="AF24" s="18" t="e">
        <f>(#REF!*#REF!+D24*$D$6+E24*$E$6+F24*$F$6+G24*$G$6+H24*$H$6+I24*$I$6+J24*$J$6+N24*$N$6+O24*$O$6+P24*$P$6+Q24*$Q$6+R24*$R$6+S24*$S$6+T24*$T$6)/($M$6+19)</f>
        <v>#REF!</v>
      </c>
      <c r="AG24" s="17"/>
    </row>
    <row r="25" spans="1:34" s="19" customFormat="1" ht="17.25" customHeight="1">
      <c r="A25" s="40">
        <v>19</v>
      </c>
      <c r="B25" s="41" t="s">
        <v>59</v>
      </c>
      <c r="C25" s="42" t="s">
        <v>60</v>
      </c>
      <c r="D25" s="11">
        <v>6.7</v>
      </c>
      <c r="E25" s="11">
        <v>6.5</v>
      </c>
      <c r="F25" s="11">
        <v>5.8</v>
      </c>
      <c r="G25" s="11">
        <v>5.9</v>
      </c>
      <c r="H25" s="11">
        <v>6</v>
      </c>
      <c r="I25" s="11">
        <v>5.7</v>
      </c>
      <c r="J25" s="11">
        <v>7.8</v>
      </c>
      <c r="K25" s="11">
        <v>5.8</v>
      </c>
      <c r="L25" s="20">
        <v>0</v>
      </c>
      <c r="M25" s="12">
        <f t="shared" si="1"/>
        <v>5.9374999999999991</v>
      </c>
      <c r="N25" s="13"/>
      <c r="O25" s="21"/>
      <c r="P25" s="13"/>
      <c r="Q25" s="13"/>
      <c r="R25" s="13"/>
      <c r="S25" s="13"/>
      <c r="T25" s="13"/>
      <c r="U25" s="14"/>
      <c r="V25" s="13" t="str">
        <f t="shared" si="2"/>
        <v>1</v>
      </c>
      <c r="W25" s="13" t="str">
        <f t="shared" si="2"/>
        <v>1</v>
      </c>
      <c r="X25" s="13" t="str">
        <f t="shared" si="2"/>
        <v>1</v>
      </c>
      <c r="Y25" s="13" t="str">
        <f t="shared" si="2"/>
        <v>1</v>
      </c>
      <c r="Z25" s="13" t="str">
        <f t="shared" si="2"/>
        <v>1</v>
      </c>
      <c r="AA25" s="13" t="str">
        <f t="shared" si="2"/>
        <v>1</v>
      </c>
      <c r="AB25" s="13" t="str">
        <f t="shared" si="2"/>
        <v>1</v>
      </c>
      <c r="AC25" s="15">
        <f t="shared" si="3"/>
        <v>1</v>
      </c>
      <c r="AD25" s="16" t="str">
        <f t="shared" si="4"/>
        <v>TB</v>
      </c>
      <c r="AE25" s="17" t="s">
        <v>19</v>
      </c>
      <c r="AF25" s="18" t="e">
        <f>(#REF!*#REF!+D25*$D$6+E25*$E$6+F25*$F$6+G25*$G$6+H25*$H$6+I25*$I$6+J25*$J$6+N25*$N$6+O25*$O$6+P25*$P$6+Q25*$Q$6+R25*$R$6+S25*$S$6+T25*$T$6)/($M$6+19)</f>
        <v>#REF!</v>
      </c>
      <c r="AG25" s="17"/>
      <c r="AH25" s="19" t="s">
        <v>95</v>
      </c>
    </row>
    <row r="26" spans="1:34" s="24" customFormat="1" ht="17.25" customHeight="1">
      <c r="A26" s="40">
        <v>20</v>
      </c>
      <c r="B26" s="41" t="s">
        <v>61</v>
      </c>
      <c r="C26" s="42" t="s">
        <v>27</v>
      </c>
      <c r="D26" s="11">
        <v>6.7</v>
      </c>
      <c r="E26" s="11">
        <v>6</v>
      </c>
      <c r="F26" s="11">
        <v>6.2</v>
      </c>
      <c r="G26" s="11">
        <v>6.1</v>
      </c>
      <c r="H26" s="11">
        <v>5.8</v>
      </c>
      <c r="I26" s="11">
        <v>6.7</v>
      </c>
      <c r="J26" s="11">
        <v>7.8</v>
      </c>
      <c r="K26" s="11">
        <v>5.8</v>
      </c>
      <c r="L26" s="11">
        <v>6.7</v>
      </c>
      <c r="M26" s="12">
        <f t="shared" si="1"/>
        <v>6.3874999999999993</v>
      </c>
      <c r="N26" s="22"/>
      <c r="O26" s="22"/>
      <c r="P26" s="22"/>
      <c r="Q26" s="22"/>
      <c r="R26" s="22"/>
      <c r="S26" s="22"/>
      <c r="T26" s="22"/>
      <c r="U26" s="23"/>
      <c r="V26" s="13" t="str">
        <f t="shared" si="2"/>
        <v>1</v>
      </c>
      <c r="W26" s="13" t="str">
        <f t="shared" si="2"/>
        <v>1</v>
      </c>
      <c r="X26" s="13" t="str">
        <f t="shared" si="2"/>
        <v>1</v>
      </c>
      <c r="Y26" s="13" t="str">
        <f t="shared" si="2"/>
        <v>1</v>
      </c>
      <c r="Z26" s="13" t="str">
        <f t="shared" si="2"/>
        <v>1</v>
      </c>
      <c r="AA26" s="13" t="str">
        <f t="shared" si="2"/>
        <v>1</v>
      </c>
      <c r="AB26" s="13" t="str">
        <f t="shared" si="2"/>
        <v>1</v>
      </c>
      <c r="AC26" s="15">
        <f t="shared" si="3"/>
        <v>1</v>
      </c>
      <c r="AD26" s="16" t="str">
        <f t="shared" si="4"/>
        <v>TBK</v>
      </c>
      <c r="AE26" s="17" t="s">
        <v>19</v>
      </c>
      <c r="AF26" s="18" t="e">
        <f>(#REF!*#REF!+D26*$D$6+E26*$E$6+F26*$F$6+G26*$G$6+H26*$H$6+I26*$I$6+J26*$J$6+N26*$N$6+O26*$O$6+P26*$P$6+Q26*$Q$6+R26*$R$6+S26*$S$6+T26*$T$6)/($M$6+19)</f>
        <v>#REF!</v>
      </c>
      <c r="AG26" s="17"/>
    </row>
    <row r="27" spans="1:34" s="19" customFormat="1" ht="17.25" customHeight="1">
      <c r="A27" s="40">
        <v>21</v>
      </c>
      <c r="B27" s="41" t="s">
        <v>62</v>
      </c>
      <c r="C27" s="42" t="s">
        <v>27</v>
      </c>
      <c r="D27" s="11">
        <v>7.5</v>
      </c>
      <c r="E27" s="11">
        <v>6.1</v>
      </c>
      <c r="F27" s="11">
        <v>7.4</v>
      </c>
      <c r="G27" s="11">
        <v>6.4</v>
      </c>
      <c r="H27" s="11">
        <v>7.1</v>
      </c>
      <c r="I27" s="11">
        <v>6.8</v>
      </c>
      <c r="J27" s="11">
        <v>7</v>
      </c>
      <c r="K27" s="11">
        <v>7.3</v>
      </c>
      <c r="L27" s="11">
        <v>8.5</v>
      </c>
      <c r="M27" s="12">
        <f>(D27*$D$6+E27*$E$6+F27*$F$6+G27*$G$6+H27*$H$6+I27*$I$6+J27*$J$6+K27*$K$6+L27*$L$6)/$M$6</f>
        <v>6.95</v>
      </c>
      <c r="N27" s="13"/>
      <c r="O27" s="13"/>
      <c r="P27" s="13"/>
      <c r="Q27" s="13"/>
      <c r="R27" s="13"/>
      <c r="S27" s="13"/>
      <c r="T27" s="13"/>
      <c r="U27" s="14"/>
      <c r="V27" s="13" t="str">
        <f t="shared" si="2"/>
        <v>1</v>
      </c>
      <c r="W27" s="13" t="str">
        <f t="shared" si="2"/>
        <v>1</v>
      </c>
      <c r="X27" s="13" t="str">
        <f t="shared" si="2"/>
        <v>1</v>
      </c>
      <c r="Y27" s="13" t="str">
        <f t="shared" si="2"/>
        <v>1</v>
      </c>
      <c r="Z27" s="13" t="str">
        <f t="shared" si="2"/>
        <v>1</v>
      </c>
      <c r="AA27" s="13" t="str">
        <f t="shared" si="2"/>
        <v>1</v>
      </c>
      <c r="AB27" s="13" t="str">
        <f t="shared" si="2"/>
        <v>1</v>
      </c>
      <c r="AC27" s="15">
        <f t="shared" si="3"/>
        <v>1</v>
      </c>
      <c r="AD27" s="16" t="s">
        <v>18</v>
      </c>
      <c r="AE27" s="17" t="s">
        <v>19</v>
      </c>
      <c r="AF27" s="18" t="e">
        <f>(#REF!*#REF!+D27*$D$6+E27*$E$6+F27*$F$6+G27*$G$6+H27*$H$6+I27*$I$6+J27*$J$6+N27*$N$6+O27*$O$6+P27*$P$6+Q27*$Q$6+R27*$R$6+S27*$S$6+T27*$T$6)/($M$6+19)</f>
        <v>#REF!</v>
      </c>
      <c r="AG27" s="17"/>
    </row>
    <row r="28" spans="1:34" s="24" customFormat="1" ht="17.25" customHeight="1">
      <c r="A28" s="40">
        <v>22</v>
      </c>
      <c r="B28" s="41" t="s">
        <v>24</v>
      </c>
      <c r="C28" s="42" t="s">
        <v>27</v>
      </c>
      <c r="D28" s="11">
        <v>7.1</v>
      </c>
      <c r="E28" s="11">
        <v>6</v>
      </c>
      <c r="F28" s="11">
        <v>5.2</v>
      </c>
      <c r="G28" s="11">
        <v>6.4</v>
      </c>
      <c r="H28" s="11">
        <v>6</v>
      </c>
      <c r="I28" s="11">
        <v>4.8</v>
      </c>
      <c r="J28" s="11">
        <v>8</v>
      </c>
      <c r="K28" s="11">
        <v>8.5</v>
      </c>
      <c r="L28" s="11">
        <v>7.5</v>
      </c>
      <c r="M28" s="12">
        <f t="shared" si="1"/>
        <v>6.4656250000000002</v>
      </c>
      <c r="N28" s="22"/>
      <c r="O28" s="22"/>
      <c r="P28" s="22"/>
      <c r="Q28" s="22"/>
      <c r="R28" s="22"/>
      <c r="S28" s="22"/>
      <c r="T28" s="22"/>
      <c r="U28" s="23"/>
      <c r="V28" s="22" t="str">
        <f t="shared" si="2"/>
        <v>1</v>
      </c>
      <c r="W28" s="22" t="str">
        <f t="shared" si="2"/>
        <v>1</v>
      </c>
      <c r="X28" s="22" t="str">
        <f t="shared" si="2"/>
        <v>1</v>
      </c>
      <c r="Y28" s="22" t="str">
        <f t="shared" si="2"/>
        <v>1</v>
      </c>
      <c r="Z28" s="22" t="str">
        <f t="shared" si="2"/>
        <v>1</v>
      </c>
      <c r="AA28" s="22" t="str">
        <f t="shared" si="2"/>
        <v>1</v>
      </c>
      <c r="AB28" s="22" t="str">
        <f t="shared" si="2"/>
        <v>1</v>
      </c>
      <c r="AC28" s="25">
        <f t="shared" si="3"/>
        <v>1</v>
      </c>
      <c r="AD28" s="16" t="str">
        <f t="shared" si="4"/>
        <v>TBK</v>
      </c>
      <c r="AE28" s="17" t="s">
        <v>19</v>
      </c>
      <c r="AF28" s="26" t="e">
        <f>(#REF!*#REF!+D28*$D$6+E28*$E$6+F28*$F$6+G28*$G$6+H28*$H$6+I28*$I$6+J28*$J$6+N28*$N$6+O28*$O$6+P28*$P$6+Q28*$Q$6+R28*$R$6+S28*$S$6+T28*$T$6)/($M$6+19)</f>
        <v>#REF!</v>
      </c>
      <c r="AG28" s="17"/>
    </row>
    <row r="29" spans="1:34" s="19" customFormat="1" ht="17.25" customHeight="1">
      <c r="A29" s="40">
        <v>23</v>
      </c>
      <c r="B29" s="41" t="s">
        <v>63</v>
      </c>
      <c r="C29" s="42" t="s">
        <v>64</v>
      </c>
      <c r="D29" s="11">
        <v>7</v>
      </c>
      <c r="E29" s="11">
        <v>6.3</v>
      </c>
      <c r="F29" s="11">
        <v>6.2</v>
      </c>
      <c r="G29" s="11">
        <v>5.0999999999999996</v>
      </c>
      <c r="H29" s="11">
        <v>5.0999999999999996</v>
      </c>
      <c r="I29" s="11">
        <v>5.8</v>
      </c>
      <c r="J29" s="11">
        <v>8</v>
      </c>
      <c r="K29" s="11">
        <v>7</v>
      </c>
      <c r="L29" s="11">
        <v>6.2</v>
      </c>
      <c r="M29" s="12">
        <f t="shared" si="1"/>
        <v>6.2218750000000007</v>
      </c>
      <c r="N29" s="13"/>
      <c r="O29" s="13"/>
      <c r="P29" s="13"/>
      <c r="Q29" s="13"/>
      <c r="R29" s="13"/>
      <c r="S29" s="13"/>
      <c r="T29" s="13"/>
      <c r="U29" s="14"/>
      <c r="V29" s="13" t="str">
        <f t="shared" si="2"/>
        <v>1</v>
      </c>
      <c r="W29" s="13" t="str">
        <f t="shared" si="2"/>
        <v>1</v>
      </c>
      <c r="X29" s="13" t="str">
        <f t="shared" si="2"/>
        <v>1</v>
      </c>
      <c r="Y29" s="13" t="str">
        <f t="shared" si="2"/>
        <v>1</v>
      </c>
      <c r="Z29" s="13" t="str">
        <f t="shared" si="2"/>
        <v>1</v>
      </c>
      <c r="AA29" s="13" t="str">
        <f t="shared" si="2"/>
        <v>1</v>
      </c>
      <c r="AB29" s="13" t="str">
        <f t="shared" si="2"/>
        <v>1</v>
      </c>
      <c r="AC29" s="15">
        <f t="shared" si="3"/>
        <v>1</v>
      </c>
      <c r="AD29" s="16" t="str">
        <f t="shared" si="4"/>
        <v>TBK</v>
      </c>
      <c r="AE29" s="17" t="s">
        <v>19</v>
      </c>
      <c r="AF29" s="18" t="e">
        <f>(#REF!*#REF!+D29*$D$6+E29*$E$6+F29*$F$6+G29*$G$6+H29*$H$6+I29*$I$6+J29*$J$6+N29*$N$6+O29*$O$6+P29*$P$6+Q29*$Q$6+R29*$R$6+S29*$S$6+T29*$T$6)/($M$6+19)</f>
        <v>#REF!</v>
      </c>
      <c r="AG29" s="17"/>
    </row>
    <row r="30" spans="1:34" s="19" customFormat="1" ht="17.25" customHeight="1">
      <c r="A30" s="40">
        <v>24</v>
      </c>
      <c r="B30" s="41" t="s">
        <v>65</v>
      </c>
      <c r="C30" s="42" t="s">
        <v>66</v>
      </c>
      <c r="D30" s="11">
        <v>6.7</v>
      </c>
      <c r="E30" s="11">
        <v>6.5</v>
      </c>
      <c r="F30" s="11">
        <v>5.2</v>
      </c>
      <c r="G30" s="11">
        <v>5.8</v>
      </c>
      <c r="H30" s="11">
        <v>6.1</v>
      </c>
      <c r="I30" s="11">
        <v>5.7</v>
      </c>
      <c r="J30" s="11">
        <v>7</v>
      </c>
      <c r="K30" s="11">
        <v>5.8</v>
      </c>
      <c r="L30" s="11">
        <v>6.7</v>
      </c>
      <c r="M30" s="12">
        <f t="shared" si="1"/>
        <v>6.203125</v>
      </c>
      <c r="N30" s="13"/>
      <c r="O30" s="13"/>
      <c r="P30" s="13"/>
      <c r="Q30" s="13"/>
      <c r="R30" s="13"/>
      <c r="S30" s="13"/>
      <c r="T30" s="13"/>
      <c r="U30" s="14"/>
      <c r="V30" s="13" t="str">
        <f t="shared" si="2"/>
        <v>1</v>
      </c>
      <c r="W30" s="13" t="str">
        <f t="shared" si="2"/>
        <v>1</v>
      </c>
      <c r="X30" s="13" t="str">
        <f t="shared" si="2"/>
        <v>1</v>
      </c>
      <c r="Y30" s="13" t="str">
        <f t="shared" si="2"/>
        <v>1</v>
      </c>
      <c r="Z30" s="13" t="str">
        <f t="shared" si="2"/>
        <v>1</v>
      </c>
      <c r="AA30" s="13" t="str">
        <f t="shared" si="2"/>
        <v>1</v>
      </c>
      <c r="AB30" s="13" t="str">
        <f t="shared" si="2"/>
        <v>1</v>
      </c>
      <c r="AC30" s="15">
        <f t="shared" si="3"/>
        <v>1</v>
      </c>
      <c r="AD30" s="16" t="str">
        <f t="shared" si="4"/>
        <v>TBK</v>
      </c>
      <c r="AE30" s="17" t="s">
        <v>19</v>
      </c>
      <c r="AF30" s="18" t="e">
        <f>(#REF!*#REF!+D30*$D$6+E30*$E$6+F30*$F$6+G30*$G$6+H30*$H$6+I30*$I$6+J30*$J$6+N30*$N$6+O30*$O$6+P30*$P$6+Q30*$Q$6+R30*$R$6+S30*$S$6+T30*$T$6)/($M$6+19)</f>
        <v>#REF!</v>
      </c>
      <c r="AG30" s="17"/>
    </row>
    <row r="31" spans="1:34" s="19" customFormat="1" ht="17.25" customHeight="1">
      <c r="A31" s="40">
        <v>25</v>
      </c>
      <c r="B31" s="41" t="s">
        <v>25</v>
      </c>
      <c r="C31" s="42" t="s">
        <v>66</v>
      </c>
      <c r="D31" s="11">
        <v>6.3</v>
      </c>
      <c r="E31" s="11">
        <v>5.7</v>
      </c>
      <c r="F31" s="11">
        <v>5.2</v>
      </c>
      <c r="G31" s="11">
        <v>7.1</v>
      </c>
      <c r="H31" s="11">
        <v>6.2</v>
      </c>
      <c r="I31" s="11">
        <v>6.5</v>
      </c>
      <c r="J31" s="11">
        <v>7.8</v>
      </c>
      <c r="K31" s="11">
        <v>5.8</v>
      </c>
      <c r="L31" s="11">
        <v>5.2</v>
      </c>
      <c r="M31" s="12">
        <f t="shared" si="1"/>
        <v>6.2749999999999995</v>
      </c>
      <c r="N31" s="13"/>
      <c r="O31" s="13"/>
      <c r="P31" s="13"/>
      <c r="Q31" s="13"/>
      <c r="R31" s="13"/>
      <c r="S31" s="13"/>
      <c r="T31" s="13"/>
      <c r="U31" s="14"/>
      <c r="V31" s="13" t="str">
        <f t="shared" si="2"/>
        <v>1</v>
      </c>
      <c r="W31" s="13" t="str">
        <f t="shared" si="2"/>
        <v>1</v>
      </c>
      <c r="X31" s="13" t="str">
        <f t="shared" si="2"/>
        <v>1</v>
      </c>
      <c r="Y31" s="13" t="str">
        <f t="shared" si="2"/>
        <v>1</v>
      </c>
      <c r="Z31" s="13" t="str">
        <f t="shared" si="2"/>
        <v>1</v>
      </c>
      <c r="AA31" s="13" t="str">
        <f t="shared" si="2"/>
        <v>1</v>
      </c>
      <c r="AB31" s="13" t="str">
        <f t="shared" si="2"/>
        <v>1</v>
      </c>
      <c r="AC31" s="15">
        <f t="shared" si="3"/>
        <v>1</v>
      </c>
      <c r="AD31" s="16" t="str">
        <f t="shared" si="4"/>
        <v>TBK</v>
      </c>
      <c r="AE31" s="17" t="s">
        <v>19</v>
      </c>
      <c r="AF31" s="18" t="e">
        <f>(#REF!*#REF!+D31*$D$6+E31*$E$6+F31*$F$6+G31*$G$6+H31*$H$6+I31*$I$6+J31*$J$6+N31*$N$6+O31*$O$6+P31*$P$6+Q31*$Q$6+R31*$R$6+S31*$S$6+T31*$T$6)/($M$6+19)</f>
        <v>#REF!</v>
      </c>
      <c r="AG31" s="17"/>
    </row>
    <row r="32" spans="1:34" s="19" customFormat="1" ht="17.25" customHeight="1">
      <c r="A32" s="40">
        <v>26</v>
      </c>
      <c r="B32" s="41" t="s">
        <v>67</v>
      </c>
      <c r="C32" s="42" t="s">
        <v>68</v>
      </c>
      <c r="D32" s="11">
        <v>6.6</v>
      </c>
      <c r="E32" s="11">
        <v>4.8</v>
      </c>
      <c r="F32" s="11">
        <v>4.7</v>
      </c>
      <c r="G32" s="11">
        <v>5.5</v>
      </c>
      <c r="H32" s="11">
        <v>5</v>
      </c>
      <c r="I32" s="11">
        <v>5.2</v>
      </c>
      <c r="J32" s="11">
        <v>7.5</v>
      </c>
      <c r="K32" s="11">
        <v>5.8</v>
      </c>
      <c r="L32" s="11">
        <v>6</v>
      </c>
      <c r="M32" s="12">
        <f t="shared" si="1"/>
        <v>5.5906249999999993</v>
      </c>
      <c r="N32" s="13"/>
      <c r="O32" s="13"/>
      <c r="P32" s="13"/>
      <c r="Q32" s="13"/>
      <c r="R32" s="13"/>
      <c r="S32" s="13"/>
      <c r="T32" s="13"/>
      <c r="U32" s="14"/>
      <c r="V32" s="13" t="str">
        <f t="shared" si="2"/>
        <v>1</v>
      </c>
      <c r="W32" s="13" t="str">
        <f t="shared" si="2"/>
        <v>1</v>
      </c>
      <c r="X32" s="13" t="str">
        <f t="shared" si="2"/>
        <v>1</v>
      </c>
      <c r="Y32" s="13" t="str">
        <f t="shared" si="2"/>
        <v>1</v>
      </c>
      <c r="Z32" s="13" t="str">
        <f t="shared" si="2"/>
        <v>1</v>
      </c>
      <c r="AA32" s="13" t="str">
        <f t="shared" si="2"/>
        <v>1</v>
      </c>
      <c r="AB32" s="13" t="str">
        <f t="shared" si="2"/>
        <v>1</v>
      </c>
      <c r="AC32" s="15">
        <f t="shared" si="3"/>
        <v>1</v>
      </c>
      <c r="AD32" s="16" t="str">
        <f t="shared" si="4"/>
        <v>TB</v>
      </c>
      <c r="AE32" s="17" t="s">
        <v>18</v>
      </c>
      <c r="AF32" s="18" t="e">
        <f>(#REF!*#REF!+D32*$D$6+E32*$E$6+F32*$F$6+G32*$G$6+H32*$H$6+I32*$I$6+J32*$J$6+N32*$N$6+O32*$O$6+P32*$P$6+Q32*$Q$6+R32*$R$6+S32*$S$6+T32*$T$6)/($M$6+19)</f>
        <v>#REF!</v>
      </c>
      <c r="AG32" s="17"/>
    </row>
    <row r="33" spans="1:33" s="19" customFormat="1" ht="17.25" customHeight="1">
      <c r="A33" s="40">
        <v>27</v>
      </c>
      <c r="B33" s="41" t="s">
        <v>29</v>
      </c>
      <c r="C33" s="42" t="s">
        <v>37</v>
      </c>
      <c r="D33" s="11">
        <v>6.6</v>
      </c>
      <c r="E33" s="11">
        <v>6.4</v>
      </c>
      <c r="F33" s="11">
        <v>6.2</v>
      </c>
      <c r="G33" s="11">
        <v>5.9</v>
      </c>
      <c r="H33" s="11">
        <v>6.6</v>
      </c>
      <c r="I33" s="11">
        <v>5.8</v>
      </c>
      <c r="J33" s="11">
        <v>7.8</v>
      </c>
      <c r="K33" s="11">
        <v>8</v>
      </c>
      <c r="L33" s="11">
        <v>6</v>
      </c>
      <c r="M33" s="12">
        <f t="shared" si="1"/>
        <v>6.5625</v>
      </c>
      <c r="N33" s="13"/>
      <c r="O33" s="13"/>
      <c r="P33" s="13"/>
      <c r="Q33" s="13"/>
      <c r="R33" s="13"/>
      <c r="S33" s="13"/>
      <c r="T33" s="13"/>
      <c r="U33" s="14"/>
      <c r="V33" s="13" t="str">
        <f t="shared" si="2"/>
        <v>1</v>
      </c>
      <c r="W33" s="13" t="str">
        <f t="shared" si="2"/>
        <v>1</v>
      </c>
      <c r="X33" s="13" t="str">
        <f t="shared" si="2"/>
        <v>1</v>
      </c>
      <c r="Y33" s="13" t="str">
        <f t="shared" si="2"/>
        <v>1</v>
      </c>
      <c r="Z33" s="13" t="str">
        <f t="shared" si="2"/>
        <v>1</v>
      </c>
      <c r="AA33" s="13" t="str">
        <f t="shared" si="2"/>
        <v>1</v>
      </c>
      <c r="AB33" s="13" t="str">
        <f t="shared" si="2"/>
        <v>1</v>
      </c>
      <c r="AC33" s="15">
        <f t="shared" si="3"/>
        <v>1</v>
      </c>
      <c r="AD33" s="16" t="str">
        <f t="shared" si="4"/>
        <v>TBK</v>
      </c>
      <c r="AE33" s="17" t="s">
        <v>19</v>
      </c>
      <c r="AF33" s="18" t="e">
        <f>(#REF!*#REF!+D33*$D$6+E33*$E$6+F33*$F$6+G33*$G$6+H33*$H$6+I33*$I$6+J33*$J$6+N33*$N$6+O33*$O$6+P33*$P$6+Q33*$Q$6+R33*$R$6+S33*$S$6+T33*$T$6)/($M$6+19)</f>
        <v>#REF!</v>
      </c>
      <c r="AG33" s="17"/>
    </row>
    <row r="34" spans="1:33" s="19" customFormat="1" ht="17.25" customHeight="1">
      <c r="A34" s="40">
        <v>28</v>
      </c>
      <c r="B34" s="41" t="s">
        <v>50</v>
      </c>
      <c r="C34" s="42" t="s">
        <v>28</v>
      </c>
      <c r="D34" s="11">
        <v>7</v>
      </c>
      <c r="E34" s="11">
        <v>6.3</v>
      </c>
      <c r="F34" s="11">
        <v>6</v>
      </c>
      <c r="G34" s="11">
        <v>5.9</v>
      </c>
      <c r="H34" s="11">
        <v>6.8</v>
      </c>
      <c r="I34" s="11">
        <v>7.5</v>
      </c>
      <c r="J34" s="11">
        <v>8</v>
      </c>
      <c r="K34" s="11">
        <v>5.8</v>
      </c>
      <c r="L34" s="11">
        <v>5.5</v>
      </c>
      <c r="M34" s="12">
        <f t="shared" si="1"/>
        <v>6.609375</v>
      </c>
      <c r="N34" s="13"/>
      <c r="O34" s="13"/>
      <c r="P34" s="13"/>
      <c r="Q34" s="13"/>
      <c r="R34" s="13"/>
      <c r="S34" s="13"/>
      <c r="T34" s="13"/>
      <c r="U34" s="14"/>
      <c r="V34" s="13" t="str">
        <f t="shared" si="2"/>
        <v>1</v>
      </c>
      <c r="W34" s="13" t="str">
        <f t="shared" si="2"/>
        <v>1</v>
      </c>
      <c r="X34" s="13" t="str">
        <f t="shared" si="2"/>
        <v>1</v>
      </c>
      <c r="Y34" s="13" t="str">
        <f t="shared" si="2"/>
        <v>1</v>
      </c>
      <c r="Z34" s="13" t="str">
        <f t="shared" si="2"/>
        <v>1</v>
      </c>
      <c r="AA34" s="13" t="str">
        <f t="shared" si="2"/>
        <v>1</v>
      </c>
      <c r="AB34" s="13" t="str">
        <f t="shared" si="2"/>
        <v>1</v>
      </c>
      <c r="AC34" s="15">
        <f t="shared" si="3"/>
        <v>1</v>
      </c>
      <c r="AD34" s="16" t="str">
        <f t="shared" si="4"/>
        <v>TBK</v>
      </c>
      <c r="AE34" s="17" t="s">
        <v>19</v>
      </c>
      <c r="AF34" s="18" t="e">
        <f>(#REF!*#REF!+D34*$D$6+E34*$E$6+F34*$F$6+G34*$G$6+H34*$H$6+I34*$I$6+J34*$J$6+N34*$N$6+O34*$O$6+P34*$P$6+Q34*$Q$6+R34*$R$6+S34*$S$6+T34*$T$6)/($M$6+19)</f>
        <v>#REF!</v>
      </c>
      <c r="AG34" s="17"/>
    </row>
    <row r="35" spans="1:33" s="19" customFormat="1" ht="17.25" customHeight="1">
      <c r="A35" s="40">
        <v>29</v>
      </c>
      <c r="B35" s="41" t="s">
        <v>21</v>
      </c>
      <c r="C35" s="42" t="s">
        <v>30</v>
      </c>
      <c r="D35" s="11">
        <v>7.1</v>
      </c>
      <c r="E35" s="11">
        <v>6.9</v>
      </c>
      <c r="F35" s="11">
        <v>7.2</v>
      </c>
      <c r="G35" s="11">
        <v>6.6</v>
      </c>
      <c r="H35" s="11">
        <v>7.3</v>
      </c>
      <c r="I35" s="11">
        <v>7.2</v>
      </c>
      <c r="J35" s="11">
        <v>9</v>
      </c>
      <c r="K35" s="11">
        <v>8.3000000000000007</v>
      </c>
      <c r="L35" s="11">
        <v>6.9</v>
      </c>
      <c r="M35" s="12">
        <f t="shared" si="1"/>
        <v>7.3500000000000005</v>
      </c>
      <c r="N35" s="13"/>
      <c r="O35" s="13"/>
      <c r="P35" s="13"/>
      <c r="Q35" s="13"/>
      <c r="R35" s="13"/>
      <c r="S35" s="13"/>
      <c r="T35" s="13"/>
      <c r="U35" s="14"/>
      <c r="V35" s="13" t="str">
        <f t="shared" si="2"/>
        <v>1</v>
      </c>
      <c r="W35" s="13" t="str">
        <f t="shared" si="2"/>
        <v>1</v>
      </c>
      <c r="X35" s="13" t="str">
        <f t="shared" si="2"/>
        <v>1</v>
      </c>
      <c r="Y35" s="13" t="str">
        <f t="shared" si="2"/>
        <v>1</v>
      </c>
      <c r="Z35" s="13" t="str">
        <f t="shared" si="2"/>
        <v>1</v>
      </c>
      <c r="AA35" s="13" t="str">
        <f t="shared" si="2"/>
        <v>1</v>
      </c>
      <c r="AB35" s="13" t="str">
        <f t="shared" si="2"/>
        <v>1</v>
      </c>
      <c r="AC35" s="15">
        <f t="shared" si="3"/>
        <v>1</v>
      </c>
      <c r="AD35" s="16" t="str">
        <f t="shared" si="4"/>
        <v>Khá</v>
      </c>
      <c r="AE35" s="17" t="s">
        <v>19</v>
      </c>
      <c r="AF35" s="18" t="e">
        <f>(#REF!*#REF!+D35*$D$6+E35*$E$6+F35*$F$6+G35*$G$6+H35*$H$6+I35*$I$6+J35*$J$6+N35*$N$6+O35*$O$6+P35*$P$6+Q35*$Q$6+R35*$R$6+S35*$S$6+T35*$T$6)/($M$6+19)</f>
        <v>#REF!</v>
      </c>
      <c r="AG35" s="17"/>
    </row>
    <row r="36" spans="1:33" s="19" customFormat="1" ht="17.25" customHeight="1">
      <c r="A36" s="19">
        <v>30</v>
      </c>
      <c r="B36" s="41" t="s">
        <v>70</v>
      </c>
      <c r="C36" s="42" t="s">
        <v>71</v>
      </c>
      <c r="D36" s="11">
        <v>6.8</v>
      </c>
      <c r="E36" s="11">
        <v>7</v>
      </c>
      <c r="F36" s="11">
        <v>6.3</v>
      </c>
      <c r="G36" s="11">
        <v>6.2</v>
      </c>
      <c r="H36" s="11">
        <v>5.4</v>
      </c>
      <c r="I36" s="11">
        <v>5</v>
      </c>
      <c r="J36" s="11">
        <v>8</v>
      </c>
      <c r="K36" s="11">
        <v>5.8</v>
      </c>
      <c r="L36" s="11">
        <v>6.2</v>
      </c>
      <c r="M36" s="12">
        <f t="shared" si="1"/>
        <v>6.3781249999999998</v>
      </c>
      <c r="N36" s="13"/>
      <c r="O36" s="13"/>
      <c r="P36" s="13"/>
      <c r="Q36" s="13"/>
      <c r="R36" s="13"/>
      <c r="S36" s="13"/>
      <c r="T36" s="13"/>
      <c r="U36" s="14"/>
      <c r="V36" s="13" t="str">
        <f t="shared" si="2"/>
        <v>1</v>
      </c>
      <c r="W36" s="13" t="str">
        <f t="shared" si="2"/>
        <v>1</v>
      </c>
      <c r="X36" s="13" t="str">
        <f t="shared" si="2"/>
        <v>1</v>
      </c>
      <c r="Y36" s="13" t="str">
        <f t="shared" si="2"/>
        <v>1</v>
      </c>
      <c r="Z36" s="13" t="str">
        <f t="shared" si="2"/>
        <v>1</v>
      </c>
      <c r="AA36" s="13" t="str">
        <f t="shared" si="2"/>
        <v>1</v>
      </c>
      <c r="AB36" s="13" t="str">
        <f t="shared" si="2"/>
        <v>1</v>
      </c>
      <c r="AC36" s="15">
        <f t="shared" si="3"/>
        <v>1</v>
      </c>
      <c r="AD36" s="16" t="str">
        <f t="shared" si="4"/>
        <v>TBK</v>
      </c>
      <c r="AE36" s="17" t="s">
        <v>19</v>
      </c>
      <c r="AF36" s="18" t="e">
        <f>(#REF!*#REF!+D36*$D$6+E36*$E$6+F36*$F$6+G36*$G$6+H36*$H$6+I36*$I$6+J36*$J$6+N36*$N$6+O36*$O$6+P36*$P$6+Q36*$Q$6+R36*$R$6+S36*$S$6+T36*$T$6)/($M$6+19)</f>
        <v>#REF!</v>
      </c>
      <c r="AG36" s="17"/>
    </row>
    <row r="37" spans="1:33" s="19" customFormat="1" ht="17.25" customHeight="1">
      <c r="A37" s="40">
        <v>31</v>
      </c>
      <c r="B37" s="41" t="s">
        <v>72</v>
      </c>
      <c r="C37" s="42" t="s">
        <v>31</v>
      </c>
      <c r="D37" s="11">
        <v>6.6</v>
      </c>
      <c r="E37" s="11">
        <v>7.1</v>
      </c>
      <c r="F37" s="11">
        <v>6</v>
      </c>
      <c r="G37" s="11">
        <v>6.8</v>
      </c>
      <c r="H37" s="11">
        <v>7</v>
      </c>
      <c r="I37" s="11">
        <v>5.8</v>
      </c>
      <c r="J37" s="11">
        <v>9</v>
      </c>
      <c r="K37" s="11">
        <v>8.3000000000000007</v>
      </c>
      <c r="L37" s="11">
        <v>8</v>
      </c>
      <c r="M37" s="12">
        <f t="shared" si="1"/>
        <v>7.1437499999999998</v>
      </c>
      <c r="N37" s="13"/>
      <c r="O37" s="13"/>
      <c r="P37" s="13"/>
      <c r="Q37" s="13"/>
      <c r="R37" s="13"/>
      <c r="S37" s="13"/>
      <c r="T37" s="13"/>
      <c r="U37" s="14"/>
      <c r="V37" s="13" t="str">
        <f t="shared" si="2"/>
        <v>1</v>
      </c>
      <c r="W37" s="13" t="str">
        <f t="shared" si="2"/>
        <v>1</v>
      </c>
      <c r="X37" s="13" t="str">
        <f t="shared" si="2"/>
        <v>1</v>
      </c>
      <c r="Y37" s="13" t="str">
        <f t="shared" si="2"/>
        <v>1</v>
      </c>
      <c r="Z37" s="13" t="str">
        <f t="shared" si="2"/>
        <v>1</v>
      </c>
      <c r="AA37" s="13" t="str">
        <f t="shared" si="2"/>
        <v>1</v>
      </c>
      <c r="AB37" s="13" t="str">
        <f t="shared" si="2"/>
        <v>1</v>
      </c>
      <c r="AC37" s="15">
        <f t="shared" si="3"/>
        <v>1</v>
      </c>
      <c r="AD37" s="16" t="str">
        <f t="shared" si="4"/>
        <v>Khá</v>
      </c>
      <c r="AE37" s="17" t="s">
        <v>19</v>
      </c>
      <c r="AF37" s="18" t="e">
        <f>(#REF!*#REF!+D37*$D$6+E37*$E$6+F37*$F$6+G37*$G$6+H37*$H$6+I37*$I$6+J37*$J$6+N37*$N$6+O37*$O$6+P37*$P$6+Q37*$Q$6+R37*$R$6+S37*$S$6+T37*$T$6)/($M$6+19)</f>
        <v>#REF!</v>
      </c>
      <c r="AG37" s="17"/>
    </row>
    <row r="38" spans="1:33" s="19" customFormat="1" ht="17.25" customHeight="1">
      <c r="A38" s="40">
        <v>32</v>
      </c>
      <c r="B38" s="41" t="s">
        <v>73</v>
      </c>
      <c r="C38" s="42" t="s">
        <v>74</v>
      </c>
      <c r="D38" s="11">
        <v>6.3</v>
      </c>
      <c r="E38" s="11">
        <v>5.7</v>
      </c>
      <c r="F38" s="11">
        <v>5.2</v>
      </c>
      <c r="G38" s="11">
        <v>5.5</v>
      </c>
      <c r="H38" s="11">
        <v>6.1</v>
      </c>
      <c r="I38" s="11">
        <v>4.8</v>
      </c>
      <c r="J38" s="11">
        <v>7.8</v>
      </c>
      <c r="K38" s="11">
        <v>5.8</v>
      </c>
      <c r="L38" s="11">
        <v>6.2</v>
      </c>
      <c r="M38" s="12">
        <f t="shared" si="1"/>
        <v>5.9624999999999995</v>
      </c>
      <c r="N38" s="13"/>
      <c r="O38" s="13"/>
      <c r="P38" s="13"/>
      <c r="Q38" s="13"/>
      <c r="R38" s="13"/>
      <c r="S38" s="13"/>
      <c r="T38" s="13"/>
      <c r="U38" s="14"/>
      <c r="V38" s="13" t="str">
        <f t="shared" si="2"/>
        <v>1</v>
      </c>
      <c r="W38" s="13" t="str">
        <f t="shared" si="2"/>
        <v>1</v>
      </c>
      <c r="X38" s="13" t="str">
        <f t="shared" si="2"/>
        <v>1</v>
      </c>
      <c r="Y38" s="13" t="str">
        <f t="shared" si="2"/>
        <v>1</v>
      </c>
      <c r="Z38" s="13" t="str">
        <f t="shared" si="2"/>
        <v>1</v>
      </c>
      <c r="AA38" s="13" t="str">
        <f t="shared" si="2"/>
        <v>1</v>
      </c>
      <c r="AB38" s="13" t="str">
        <f t="shared" si="2"/>
        <v>1</v>
      </c>
      <c r="AC38" s="15">
        <f t="shared" si="3"/>
        <v>1</v>
      </c>
      <c r="AD38" s="16" t="str">
        <f t="shared" si="4"/>
        <v>TB</v>
      </c>
      <c r="AE38" s="17" t="s">
        <v>19</v>
      </c>
      <c r="AF38" s="18" t="e">
        <f>(#REF!*#REF!+D38*$D$6+E38*$E$6+F38*$F$6+G38*$G$6+H38*$H$6+I38*$I$6+J38*$J$6+N38*$N$6+O38*$O$6+P38*$P$6+Q38*$Q$6+R38*$R$6+S38*$S$6+T38*$T$6)/($M$6+19)</f>
        <v>#REF!</v>
      </c>
      <c r="AG38" s="17"/>
    </row>
    <row r="39" spans="1:33" s="19" customFormat="1" ht="17.25" customHeight="1">
      <c r="A39" s="40">
        <v>33</v>
      </c>
      <c r="B39" s="41" t="s">
        <v>75</v>
      </c>
      <c r="C39" s="42" t="s">
        <v>32</v>
      </c>
      <c r="D39" s="11">
        <v>6.9</v>
      </c>
      <c r="E39" s="11">
        <v>7</v>
      </c>
      <c r="F39" s="11">
        <v>6</v>
      </c>
      <c r="G39" s="11">
        <v>6.7</v>
      </c>
      <c r="H39" s="11">
        <v>7.2</v>
      </c>
      <c r="I39" s="11">
        <v>5.7</v>
      </c>
      <c r="J39" s="11">
        <v>8.5</v>
      </c>
      <c r="K39" s="11">
        <v>5.8</v>
      </c>
      <c r="L39" s="11">
        <v>5.5</v>
      </c>
      <c r="M39" s="12">
        <f t="shared" si="1"/>
        <v>6.7874999999999996</v>
      </c>
      <c r="N39" s="13"/>
      <c r="O39" s="13"/>
      <c r="P39" s="13"/>
      <c r="Q39" s="13"/>
      <c r="R39" s="13"/>
      <c r="S39" s="13"/>
      <c r="T39" s="13"/>
      <c r="U39" s="14"/>
      <c r="V39" s="13" t="str">
        <f t="shared" si="2"/>
        <v>1</v>
      </c>
      <c r="W39" s="13" t="str">
        <f t="shared" si="2"/>
        <v>1</v>
      </c>
      <c r="X39" s="13" t="str">
        <f t="shared" si="2"/>
        <v>1</v>
      </c>
      <c r="Y39" s="13" t="str">
        <f t="shared" si="2"/>
        <v>1</v>
      </c>
      <c r="Z39" s="13" t="str">
        <f t="shared" si="2"/>
        <v>1</v>
      </c>
      <c r="AA39" s="13" t="str">
        <f t="shared" si="2"/>
        <v>1</v>
      </c>
      <c r="AB39" s="13" t="str">
        <f t="shared" si="2"/>
        <v>1</v>
      </c>
      <c r="AC39" s="15">
        <f t="shared" si="3"/>
        <v>1</v>
      </c>
      <c r="AD39" s="16" t="str">
        <f t="shared" si="4"/>
        <v>TBK</v>
      </c>
      <c r="AE39" s="17" t="s">
        <v>19</v>
      </c>
      <c r="AF39" s="18" t="e">
        <f>(#REF!*#REF!+D39*$D$6+E39*$E$6+F39*$F$6+G39*$G$6+H39*$H$6+I39*$I$6+J39*$J$6+N39*$N$6+O39*$O$6+P39*$P$6+Q39*$Q$6+R39*$R$6+S39*$S$6+T39*$T$6)/($M$6+19)</f>
        <v>#REF!</v>
      </c>
      <c r="AG39" s="17"/>
    </row>
    <row r="40" spans="1:33" s="19" customFormat="1" ht="17.25" customHeight="1">
      <c r="A40" s="40">
        <v>34</v>
      </c>
      <c r="B40" s="41" t="s">
        <v>76</v>
      </c>
      <c r="C40" s="42" t="s">
        <v>77</v>
      </c>
      <c r="D40" s="11">
        <v>2.1</v>
      </c>
      <c r="E40" s="11">
        <v>5.4</v>
      </c>
      <c r="F40" s="11">
        <v>0</v>
      </c>
      <c r="G40" s="11">
        <v>0</v>
      </c>
      <c r="H40" s="11">
        <v>5.0999999999999996</v>
      </c>
      <c r="I40" s="11">
        <v>0.8</v>
      </c>
      <c r="J40" s="11">
        <v>7.9</v>
      </c>
      <c r="K40" s="11">
        <v>0</v>
      </c>
      <c r="L40" s="11">
        <v>6</v>
      </c>
      <c r="M40" s="12">
        <f t="shared" si="1"/>
        <v>3.4437500000000005</v>
      </c>
      <c r="N40" s="13"/>
      <c r="O40" s="13"/>
      <c r="P40" s="13"/>
      <c r="Q40" s="13"/>
      <c r="R40" s="13"/>
      <c r="S40" s="13"/>
      <c r="T40" s="13"/>
      <c r="U40" s="14"/>
      <c r="V40" s="13" t="str">
        <f t="shared" si="2"/>
        <v>1</v>
      </c>
      <c r="W40" s="13" t="str">
        <f t="shared" si="2"/>
        <v>1</v>
      </c>
      <c r="X40" s="13" t="str">
        <f t="shared" si="2"/>
        <v>1</v>
      </c>
      <c r="Y40" s="13" t="str">
        <f t="shared" si="2"/>
        <v>1</v>
      </c>
      <c r="Z40" s="13" t="str">
        <f t="shared" si="2"/>
        <v>1</v>
      </c>
      <c r="AA40" s="13" t="str">
        <f t="shared" si="2"/>
        <v>1</v>
      </c>
      <c r="AB40" s="13" t="str">
        <f t="shared" si="2"/>
        <v>1</v>
      </c>
      <c r="AC40" s="15">
        <f t="shared" si="3"/>
        <v>1</v>
      </c>
      <c r="AD40" s="16" t="str">
        <f t="shared" si="4"/>
        <v>Yếu</v>
      </c>
      <c r="AE40" s="17" t="s">
        <v>18</v>
      </c>
      <c r="AF40" s="18" t="e">
        <f>(#REF!*#REF!+D40*$D$6+E40*$E$6+F40*$F$6+G40*$G$6+H40*$H$6+I40*$I$6+J40*$J$6+N40*$N$6+O40*$O$6+P40*$P$6+Q40*$Q$6+R40*$R$6+S40*$S$6+T40*$T$6)/($M$6+19)</f>
        <v>#REF!</v>
      </c>
      <c r="AG40" s="17"/>
    </row>
    <row r="41" spans="1:33" s="19" customFormat="1" ht="17.25" customHeight="1">
      <c r="A41" s="40">
        <v>35</v>
      </c>
      <c r="B41" s="41" t="s">
        <v>78</v>
      </c>
      <c r="C41" s="42" t="s">
        <v>79</v>
      </c>
      <c r="D41" s="11">
        <v>6.7</v>
      </c>
      <c r="E41" s="11">
        <v>6.3</v>
      </c>
      <c r="F41" s="11">
        <v>5.2</v>
      </c>
      <c r="G41" s="11">
        <v>6.4</v>
      </c>
      <c r="H41" s="11">
        <v>5.6</v>
      </c>
      <c r="I41" s="11">
        <v>4.3</v>
      </c>
      <c r="J41" s="11">
        <v>7.8</v>
      </c>
      <c r="K41" s="11">
        <v>5.8</v>
      </c>
      <c r="L41" s="11">
        <v>5.5</v>
      </c>
      <c r="M41" s="12">
        <f t="shared" si="1"/>
        <v>6.0562499999999995</v>
      </c>
      <c r="N41" s="13"/>
      <c r="O41" s="13"/>
      <c r="P41" s="13"/>
      <c r="Q41" s="13"/>
      <c r="R41" s="13"/>
      <c r="S41" s="13"/>
      <c r="T41" s="13"/>
      <c r="U41" s="14"/>
      <c r="V41" s="13" t="str">
        <f t="shared" si="2"/>
        <v>1</v>
      </c>
      <c r="W41" s="13" t="str">
        <f t="shared" si="2"/>
        <v>1</v>
      </c>
      <c r="X41" s="13" t="str">
        <f t="shared" si="2"/>
        <v>1</v>
      </c>
      <c r="Y41" s="13" t="str">
        <f t="shared" si="2"/>
        <v>1</v>
      </c>
      <c r="Z41" s="13" t="str">
        <f t="shared" si="2"/>
        <v>1</v>
      </c>
      <c r="AA41" s="13" t="str">
        <f t="shared" si="2"/>
        <v>1</v>
      </c>
      <c r="AB41" s="13" t="str">
        <f t="shared" si="2"/>
        <v>1</v>
      </c>
      <c r="AC41" s="15">
        <f t="shared" si="3"/>
        <v>1</v>
      </c>
      <c r="AD41" s="16" t="str">
        <f t="shared" si="4"/>
        <v>TBK</v>
      </c>
      <c r="AE41" s="17" t="s">
        <v>19</v>
      </c>
      <c r="AF41" s="18" t="e">
        <f>(#REF!*#REF!+D41*$D$6+E41*$E$6+F41*$F$6+G41*$G$6+H41*$H$6+I41*$I$6+J41*$J$6+N41*$N$6+O41*$O$6+P41*$P$6+Q41*$Q$6+R41*$R$6+S41*$S$6+T41*$T$6)/($M$6+19)</f>
        <v>#REF!</v>
      </c>
      <c r="AG41" s="17"/>
    </row>
    <row r="42" spans="1:33" s="19" customFormat="1" ht="17.25" customHeight="1">
      <c r="A42" s="40">
        <v>36</v>
      </c>
      <c r="B42" s="41" t="s">
        <v>34</v>
      </c>
      <c r="C42" s="42" t="s">
        <v>33</v>
      </c>
      <c r="D42" s="11">
        <v>6.7</v>
      </c>
      <c r="E42" s="11">
        <v>7.6</v>
      </c>
      <c r="F42" s="11">
        <v>5.3</v>
      </c>
      <c r="G42" s="11">
        <v>5.4</v>
      </c>
      <c r="H42" s="11">
        <v>5.3</v>
      </c>
      <c r="I42" s="11">
        <v>5.8</v>
      </c>
      <c r="J42" s="11">
        <v>7.8</v>
      </c>
      <c r="K42" s="11">
        <v>5.8</v>
      </c>
      <c r="L42" s="11">
        <v>6.2</v>
      </c>
      <c r="M42" s="12">
        <f t="shared" si="1"/>
        <v>6.3218749999999995</v>
      </c>
      <c r="N42" s="13"/>
      <c r="O42" s="13"/>
      <c r="P42" s="13"/>
      <c r="Q42" s="13"/>
      <c r="R42" s="13"/>
      <c r="S42" s="13"/>
      <c r="T42" s="13"/>
      <c r="U42" s="14"/>
      <c r="V42" s="13" t="str">
        <f t="shared" si="2"/>
        <v>1</v>
      </c>
      <c r="W42" s="13" t="str">
        <f t="shared" si="2"/>
        <v>1</v>
      </c>
      <c r="X42" s="13" t="str">
        <f t="shared" si="2"/>
        <v>1</v>
      </c>
      <c r="Y42" s="13" t="str">
        <f t="shared" si="2"/>
        <v>1</v>
      </c>
      <c r="Z42" s="13" t="str">
        <f t="shared" si="2"/>
        <v>1</v>
      </c>
      <c r="AA42" s="13" t="str">
        <f t="shared" si="2"/>
        <v>1</v>
      </c>
      <c r="AB42" s="13" t="str">
        <f t="shared" si="2"/>
        <v>1</v>
      </c>
      <c r="AC42" s="15">
        <f t="shared" si="3"/>
        <v>1</v>
      </c>
      <c r="AD42" s="16" t="str">
        <f t="shared" si="4"/>
        <v>TBK</v>
      </c>
      <c r="AE42" s="17" t="s">
        <v>19</v>
      </c>
      <c r="AF42" s="18" t="e">
        <f>(#REF!*#REF!+D42*$D$6+E42*$E$6+F42*$F$6+G42*$G$6+H42*$H$6+I42*$I$6+J42*$J$6+N42*$N$6+O42*$O$6+P42*$P$6+Q42*$Q$6+R42*$R$6+S42*$S$6+T42*$T$6)/($M$6+19)</f>
        <v>#REF!</v>
      </c>
      <c r="AG42" s="17"/>
    </row>
    <row r="43" spans="1:33" s="19" customFormat="1" ht="17.25" customHeight="1">
      <c r="A43" s="40">
        <v>37</v>
      </c>
      <c r="B43" s="41" t="s">
        <v>80</v>
      </c>
      <c r="C43" s="42" t="s">
        <v>81</v>
      </c>
      <c r="D43" s="11">
        <v>6.7</v>
      </c>
      <c r="E43" s="11">
        <v>7</v>
      </c>
      <c r="F43" s="11">
        <v>6</v>
      </c>
      <c r="G43" s="11">
        <v>6.2</v>
      </c>
      <c r="H43" s="11">
        <v>5.2</v>
      </c>
      <c r="I43" s="11">
        <v>4.7</v>
      </c>
      <c r="J43" s="11">
        <v>7.8</v>
      </c>
      <c r="K43" s="11">
        <v>5.8</v>
      </c>
      <c r="L43" s="11">
        <v>6.2</v>
      </c>
      <c r="M43" s="12">
        <f t="shared" si="1"/>
        <v>6.2562499999999988</v>
      </c>
      <c r="N43" s="13"/>
      <c r="O43" s="13"/>
      <c r="P43" s="13"/>
      <c r="Q43" s="13"/>
      <c r="R43" s="13"/>
      <c r="S43" s="13"/>
      <c r="T43" s="13"/>
      <c r="U43" s="14"/>
      <c r="V43" s="13" t="str">
        <f t="shared" si="2"/>
        <v>1</v>
      </c>
      <c r="W43" s="13" t="str">
        <f t="shared" si="2"/>
        <v>1</v>
      </c>
      <c r="X43" s="13" t="str">
        <f t="shared" si="2"/>
        <v>1</v>
      </c>
      <c r="Y43" s="13" t="str">
        <f t="shared" si="2"/>
        <v>1</v>
      </c>
      <c r="Z43" s="13" t="str">
        <f t="shared" si="2"/>
        <v>1</v>
      </c>
      <c r="AA43" s="13" t="str">
        <f t="shared" si="2"/>
        <v>1</v>
      </c>
      <c r="AB43" s="13" t="str">
        <f t="shared" si="2"/>
        <v>1</v>
      </c>
      <c r="AC43" s="15">
        <f t="shared" si="3"/>
        <v>1</v>
      </c>
      <c r="AD43" s="16" t="str">
        <f t="shared" si="4"/>
        <v>TBK</v>
      </c>
      <c r="AE43" s="17" t="s">
        <v>18</v>
      </c>
      <c r="AF43" s="18" t="e">
        <f>(#REF!*#REF!+D43*$D$6+E43*$E$6+F43*$F$6+G43*$G$6+H43*$H$6+I43*$I$6+J43*$J$6+N43*$N$6+O43*$O$6+P43*$P$6+Q43*$Q$6+R43*$R$6+S43*$S$6+T43*$T$6)/($M$6+19)</f>
        <v>#REF!</v>
      </c>
      <c r="AG43" s="17"/>
    </row>
    <row r="44" spans="1:33" s="19" customFormat="1" ht="17.25" customHeight="1">
      <c r="A44" s="40">
        <v>38</v>
      </c>
      <c r="B44" s="41" t="s">
        <v>82</v>
      </c>
      <c r="C44" s="42" t="s">
        <v>83</v>
      </c>
      <c r="D44" s="11">
        <v>7.2</v>
      </c>
      <c r="E44" s="11">
        <v>6.6</v>
      </c>
      <c r="F44" s="11">
        <v>5.3</v>
      </c>
      <c r="G44" s="11">
        <v>7</v>
      </c>
      <c r="H44" s="11">
        <v>6.3</v>
      </c>
      <c r="I44" s="11">
        <v>5.2</v>
      </c>
      <c r="J44" s="11">
        <v>7.8</v>
      </c>
      <c r="K44" s="11">
        <v>7.5</v>
      </c>
      <c r="L44" s="11">
        <v>5.9</v>
      </c>
      <c r="M44" s="12">
        <f t="shared" si="1"/>
        <v>6.5687499999999996</v>
      </c>
      <c r="N44" s="13"/>
      <c r="O44" s="13"/>
      <c r="P44" s="13"/>
      <c r="Q44" s="13"/>
      <c r="R44" s="13"/>
      <c r="S44" s="13"/>
      <c r="T44" s="13"/>
      <c r="U44" s="14"/>
      <c r="V44" s="13" t="str">
        <f t="shared" si="2"/>
        <v>1</v>
      </c>
      <c r="W44" s="13" t="str">
        <f t="shared" si="2"/>
        <v>1</v>
      </c>
      <c r="X44" s="13" t="str">
        <f t="shared" si="2"/>
        <v>1</v>
      </c>
      <c r="Y44" s="13" t="str">
        <f t="shared" si="2"/>
        <v>1</v>
      </c>
      <c r="Z44" s="13" t="str">
        <f t="shared" si="2"/>
        <v>1</v>
      </c>
      <c r="AA44" s="13" t="str">
        <f t="shared" si="2"/>
        <v>1</v>
      </c>
      <c r="AB44" s="13" t="str">
        <f t="shared" si="2"/>
        <v>1</v>
      </c>
      <c r="AC44" s="15">
        <f t="shared" si="3"/>
        <v>1</v>
      </c>
      <c r="AD44" s="16" t="str">
        <f t="shared" si="4"/>
        <v>TBK</v>
      </c>
      <c r="AE44" s="17" t="s">
        <v>19</v>
      </c>
      <c r="AF44" s="18" t="e">
        <f>(#REF!*#REF!+D44*$D$6+E44*$E$6+F44*$F$6+G44*$G$6+H44*$H$6+I44*$I$6+J44*$J$6+N44*$N$6+O44*$O$6+P44*$P$6+Q44*$Q$6+R44*$R$6+S44*$S$6+T44*$T$6)/($M$6+19)</f>
        <v>#REF!</v>
      </c>
      <c r="AG44" s="17"/>
    </row>
    <row r="45" spans="1:33" s="19" customFormat="1" ht="17.25" customHeight="1">
      <c r="A45" s="40">
        <v>39</v>
      </c>
      <c r="B45" s="41" t="s">
        <v>69</v>
      </c>
      <c r="C45" s="42" t="s">
        <v>84</v>
      </c>
      <c r="D45" s="11">
        <v>6.7</v>
      </c>
      <c r="E45" s="11">
        <v>6.5</v>
      </c>
      <c r="F45" s="11">
        <v>6.7</v>
      </c>
      <c r="G45" s="11">
        <v>6.1</v>
      </c>
      <c r="H45" s="11">
        <v>6.4</v>
      </c>
      <c r="I45" s="11">
        <v>7.5</v>
      </c>
      <c r="J45" s="11">
        <v>9</v>
      </c>
      <c r="K45" s="11">
        <v>5.8</v>
      </c>
      <c r="L45" s="11">
        <v>6.5</v>
      </c>
      <c r="M45" s="12">
        <f t="shared" si="1"/>
        <v>6.8343749999999996</v>
      </c>
      <c r="N45" s="13"/>
      <c r="O45" s="13"/>
      <c r="P45" s="13"/>
      <c r="Q45" s="13"/>
      <c r="R45" s="13"/>
      <c r="S45" s="13"/>
      <c r="T45" s="13"/>
      <c r="U45" s="14"/>
      <c r="V45" s="13" t="str">
        <f t="shared" si="2"/>
        <v>1</v>
      </c>
      <c r="W45" s="13" t="str">
        <f t="shared" si="2"/>
        <v>1</v>
      </c>
      <c r="X45" s="13" t="str">
        <f t="shared" si="2"/>
        <v>1</v>
      </c>
      <c r="Y45" s="13" t="str">
        <f t="shared" si="2"/>
        <v>1</v>
      </c>
      <c r="Z45" s="13" t="str">
        <f t="shared" si="2"/>
        <v>1</v>
      </c>
      <c r="AA45" s="13" t="str">
        <f t="shared" si="2"/>
        <v>1</v>
      </c>
      <c r="AB45" s="13" t="str">
        <f t="shared" si="2"/>
        <v>1</v>
      </c>
      <c r="AC45" s="15">
        <f t="shared" si="3"/>
        <v>1</v>
      </c>
      <c r="AD45" s="16" t="str">
        <f t="shared" si="4"/>
        <v>TBK</v>
      </c>
      <c r="AE45" s="17" t="s">
        <v>19</v>
      </c>
      <c r="AF45" s="18" t="e">
        <f>(#REF!*#REF!+D45*$D$6+E45*$E$6+F45*$F$6+G45*$G$6+H45*$H$6+I45*$I$6+J45*$J$6+N45*$N$6+O45*$O$6+P45*$P$6+Q45*$Q$6+R45*$R$6+S45*$S$6+T45*$T$6)/($M$6+19)</f>
        <v>#REF!</v>
      </c>
      <c r="AG45" s="17"/>
    </row>
    <row r="46" spans="1:33" ht="17.25" customHeight="1">
      <c r="A46" s="40">
        <v>40</v>
      </c>
      <c r="B46" s="41" t="s">
        <v>85</v>
      </c>
      <c r="C46" s="42" t="s">
        <v>86</v>
      </c>
      <c r="D46" s="11">
        <v>7</v>
      </c>
      <c r="E46" s="27">
        <v>7.6</v>
      </c>
      <c r="F46" s="27">
        <v>6.8</v>
      </c>
      <c r="G46" s="27">
        <v>5.9</v>
      </c>
      <c r="H46" s="27">
        <v>7.6</v>
      </c>
      <c r="I46" s="27">
        <v>6.8</v>
      </c>
      <c r="J46" s="27">
        <v>8.5</v>
      </c>
      <c r="K46" s="27">
        <v>5.8</v>
      </c>
      <c r="L46" s="27">
        <v>7</v>
      </c>
      <c r="M46" s="12">
        <f t="shared" si="1"/>
        <v>7.1437499999999998</v>
      </c>
      <c r="N46" s="28"/>
      <c r="O46" s="28"/>
      <c r="P46" s="28"/>
      <c r="Q46" s="28"/>
      <c r="R46" s="28"/>
      <c r="S46" s="28"/>
      <c r="T46" s="28"/>
      <c r="U46" s="29"/>
      <c r="V46" s="28" t="str">
        <f t="shared" si="2"/>
        <v>1</v>
      </c>
      <c r="W46" s="28" t="str">
        <f t="shared" si="2"/>
        <v>1</v>
      </c>
      <c r="X46" s="28" t="str">
        <f t="shared" si="2"/>
        <v>1</v>
      </c>
      <c r="Y46" s="28" t="str">
        <f t="shared" si="2"/>
        <v>1</v>
      </c>
      <c r="Z46" s="28" t="str">
        <f t="shared" si="2"/>
        <v>1</v>
      </c>
      <c r="AA46" s="28" t="str">
        <f t="shared" si="2"/>
        <v>1</v>
      </c>
      <c r="AB46" s="28" t="str">
        <f t="shared" si="2"/>
        <v>1</v>
      </c>
      <c r="AC46" s="30">
        <f t="shared" si="3"/>
        <v>1</v>
      </c>
      <c r="AD46" s="16" t="str">
        <f t="shared" si="4"/>
        <v>Khá</v>
      </c>
      <c r="AE46" s="31" t="s">
        <v>19</v>
      </c>
      <c r="AF46" s="32" t="e">
        <f>(#REF!*#REF!+D46*$D$6+E46*$E$6+F46*$F$6+G46*$G$6+H46*$H$6+I46*$I$6+J46*$J$6+N46*$N$6+O46*$O$6+P46*$P$6+Q46*$Q$6+R46*$R$6+S46*$S$6+T46*$T$6)/($M$6+19)</f>
        <v>#REF!</v>
      </c>
      <c r="AG46" s="31"/>
    </row>
    <row r="47" spans="1:33" ht="17.25" customHeight="1">
      <c r="A47" s="40">
        <v>41</v>
      </c>
      <c r="B47" s="41" t="s">
        <v>87</v>
      </c>
      <c r="C47" s="42" t="s">
        <v>88</v>
      </c>
      <c r="D47" s="11">
        <v>6.7</v>
      </c>
      <c r="E47" s="27">
        <v>5</v>
      </c>
      <c r="F47" s="27">
        <v>5.7</v>
      </c>
      <c r="G47" s="27">
        <v>5.4</v>
      </c>
      <c r="H47" s="27">
        <v>5.4</v>
      </c>
      <c r="I47" s="27">
        <v>5.3</v>
      </c>
      <c r="J47" s="27">
        <v>7.9</v>
      </c>
      <c r="K47" s="27">
        <v>5.8</v>
      </c>
      <c r="L47" s="27">
        <v>5</v>
      </c>
      <c r="M47" s="12">
        <f t="shared" si="1"/>
        <v>5.7781250000000002</v>
      </c>
      <c r="N47" s="43"/>
      <c r="O47" s="43"/>
      <c r="P47" s="43"/>
      <c r="Q47" s="43"/>
      <c r="R47" s="43"/>
      <c r="S47" s="43"/>
      <c r="T47" s="43"/>
      <c r="U47" s="44"/>
      <c r="V47" s="43"/>
      <c r="W47" s="43"/>
      <c r="X47" s="43"/>
      <c r="Y47" s="43"/>
      <c r="Z47" s="43"/>
      <c r="AA47" s="43"/>
      <c r="AB47" s="43"/>
      <c r="AC47" s="45"/>
      <c r="AD47" s="16" t="str">
        <f t="shared" si="4"/>
        <v>TB</v>
      </c>
      <c r="AE47" s="31" t="s">
        <v>19</v>
      </c>
      <c r="AF47" s="34"/>
      <c r="AG47" s="33"/>
    </row>
    <row r="48" spans="1:33" ht="17.25" customHeight="1">
      <c r="A48" s="40">
        <v>42</v>
      </c>
      <c r="B48" s="41" t="s">
        <v>24</v>
      </c>
      <c r="C48" s="42" t="s">
        <v>89</v>
      </c>
      <c r="D48" s="11">
        <v>6.3</v>
      </c>
      <c r="E48" s="27">
        <v>6.6</v>
      </c>
      <c r="F48" s="27">
        <v>5.7</v>
      </c>
      <c r="G48" s="27">
        <v>5.8</v>
      </c>
      <c r="H48" s="27">
        <v>5.2</v>
      </c>
      <c r="I48" s="27">
        <v>4.3</v>
      </c>
      <c r="J48" s="27">
        <v>7.9</v>
      </c>
      <c r="K48" s="27">
        <v>5.8</v>
      </c>
      <c r="L48" s="27">
        <v>5</v>
      </c>
      <c r="M48" s="12">
        <f t="shared" si="1"/>
        <v>5.9656249999999993</v>
      </c>
      <c r="N48" s="43"/>
      <c r="O48" s="43"/>
      <c r="P48" s="43"/>
      <c r="Q48" s="43"/>
      <c r="R48" s="43"/>
      <c r="S48" s="43"/>
      <c r="T48" s="43"/>
      <c r="U48" s="44"/>
      <c r="V48" s="43"/>
      <c r="W48" s="43"/>
      <c r="X48" s="43"/>
      <c r="Y48" s="43"/>
      <c r="Z48" s="43"/>
      <c r="AA48" s="43"/>
      <c r="AB48" s="43"/>
      <c r="AC48" s="45"/>
      <c r="AD48" s="16" t="str">
        <f t="shared" si="4"/>
        <v>TB</v>
      </c>
      <c r="AE48" s="31" t="s">
        <v>19</v>
      </c>
      <c r="AF48" s="34"/>
      <c r="AG48" s="33"/>
    </row>
    <row r="49" spans="1:33" ht="17.25" customHeight="1">
      <c r="A49" s="40">
        <v>43</v>
      </c>
      <c r="B49" s="41" t="s">
        <v>90</v>
      </c>
      <c r="C49" s="42" t="s">
        <v>89</v>
      </c>
      <c r="D49" s="11">
        <v>6.6</v>
      </c>
      <c r="E49" s="27">
        <v>5.7</v>
      </c>
      <c r="F49" s="27">
        <v>5.2</v>
      </c>
      <c r="G49" s="27">
        <v>4.9000000000000004</v>
      </c>
      <c r="H49" s="27">
        <v>5</v>
      </c>
      <c r="I49" s="27">
        <v>5</v>
      </c>
      <c r="J49" s="27">
        <v>7.7</v>
      </c>
      <c r="K49" s="27">
        <v>7</v>
      </c>
      <c r="L49" s="27">
        <v>5.5</v>
      </c>
      <c r="M49" s="12">
        <f t="shared" si="1"/>
        <v>5.78125</v>
      </c>
      <c r="N49" s="43"/>
      <c r="O49" s="43"/>
      <c r="P49" s="43"/>
      <c r="Q49" s="43"/>
      <c r="R49" s="43"/>
      <c r="S49" s="43"/>
      <c r="T49" s="43"/>
      <c r="U49" s="44"/>
      <c r="V49" s="43"/>
      <c r="W49" s="43"/>
      <c r="X49" s="43"/>
      <c r="Y49" s="43"/>
      <c r="Z49" s="43"/>
      <c r="AA49" s="43"/>
      <c r="AB49" s="43"/>
      <c r="AC49" s="45"/>
      <c r="AD49" s="16" t="str">
        <f t="shared" si="4"/>
        <v>TB</v>
      </c>
      <c r="AE49" s="31" t="s">
        <v>18</v>
      </c>
      <c r="AF49" s="34"/>
      <c r="AG49" s="33"/>
    </row>
    <row r="50" spans="1:33" ht="17.25" customHeight="1">
      <c r="A50" s="40">
        <v>44</v>
      </c>
      <c r="B50" s="41" t="s">
        <v>91</v>
      </c>
      <c r="C50" s="42" t="s">
        <v>92</v>
      </c>
      <c r="D50" s="52">
        <v>7.1</v>
      </c>
      <c r="E50" s="52">
        <v>6.3</v>
      </c>
      <c r="F50" s="52">
        <v>6.7</v>
      </c>
      <c r="G50" s="52">
        <v>6.5</v>
      </c>
      <c r="H50" s="52">
        <v>6.5</v>
      </c>
      <c r="I50" s="52">
        <v>4.5</v>
      </c>
      <c r="J50" s="52">
        <v>8.5</v>
      </c>
      <c r="K50" s="52">
        <v>5.8</v>
      </c>
      <c r="L50" s="52">
        <v>6.2</v>
      </c>
      <c r="M50" s="12">
        <f t="shared" si="1"/>
        <v>6.5374999999999996</v>
      </c>
      <c r="N50" s="47"/>
      <c r="O50" s="47"/>
      <c r="P50" s="47"/>
      <c r="Q50" s="47"/>
      <c r="R50" s="47"/>
      <c r="S50" s="47"/>
      <c r="T50" s="47"/>
      <c r="U50" s="46"/>
      <c r="V50" s="46"/>
      <c r="W50" s="46"/>
      <c r="X50" s="46"/>
      <c r="Y50" s="46"/>
      <c r="Z50" s="46"/>
      <c r="AA50" s="46"/>
      <c r="AB50" s="46"/>
      <c r="AC50" s="46"/>
      <c r="AD50" s="16" t="str">
        <f t="shared" si="4"/>
        <v>TBK</v>
      </c>
      <c r="AE50" s="31" t="s">
        <v>19</v>
      </c>
    </row>
    <row r="51" spans="1:33" ht="17.25" customHeight="1">
      <c r="A51" s="40">
        <v>45</v>
      </c>
      <c r="B51" s="41" t="s">
        <v>69</v>
      </c>
      <c r="C51" s="42" t="s">
        <v>93</v>
      </c>
      <c r="D51" s="31">
        <v>6.5</v>
      </c>
      <c r="E51" s="31">
        <v>6.1</v>
      </c>
      <c r="F51" s="31">
        <v>5.7</v>
      </c>
      <c r="G51" s="31">
        <v>6.2</v>
      </c>
      <c r="H51" s="31">
        <v>5.3</v>
      </c>
      <c r="I51" s="31">
        <v>4.8</v>
      </c>
      <c r="J51" s="31">
        <v>7.9</v>
      </c>
      <c r="K51" s="31">
        <v>5.8</v>
      </c>
      <c r="L51" s="31">
        <v>7</v>
      </c>
      <c r="M51" s="12">
        <f t="shared" si="1"/>
        <v>6.1281249999999989</v>
      </c>
      <c r="N51" s="49"/>
      <c r="O51" s="49"/>
      <c r="P51" s="50"/>
      <c r="Q51" s="50"/>
      <c r="R51" s="50"/>
      <c r="S51" s="50"/>
      <c r="T51" s="49"/>
      <c r="U51" s="48"/>
      <c r="V51" s="48"/>
      <c r="W51" s="48"/>
      <c r="X51" s="48"/>
      <c r="Y51" s="48"/>
      <c r="Z51" s="48"/>
      <c r="AA51" s="51" t="s">
        <v>38</v>
      </c>
      <c r="AB51" s="48"/>
      <c r="AC51" s="48"/>
      <c r="AD51" s="16" t="str">
        <f t="shared" si="4"/>
        <v>TBK</v>
      </c>
      <c r="AE51" s="31" t="s">
        <v>18</v>
      </c>
    </row>
    <row r="52" spans="1:33" ht="17.25" customHeight="1">
      <c r="A52" s="40">
        <v>46</v>
      </c>
      <c r="B52" s="41" t="s">
        <v>34</v>
      </c>
      <c r="C52" s="42" t="s">
        <v>93</v>
      </c>
      <c r="D52" s="31">
        <v>6.3</v>
      </c>
      <c r="E52" s="31">
        <v>6.7</v>
      </c>
      <c r="F52" s="31">
        <v>6.3</v>
      </c>
      <c r="G52" s="31">
        <v>6.6</v>
      </c>
      <c r="H52" s="31">
        <v>6</v>
      </c>
      <c r="I52" s="31">
        <v>5.8</v>
      </c>
      <c r="J52" s="31">
        <v>8</v>
      </c>
      <c r="K52" s="31">
        <v>5.8</v>
      </c>
      <c r="L52" s="31">
        <v>7</v>
      </c>
      <c r="M52" s="12">
        <f t="shared" si="1"/>
        <v>6.5437500000000002</v>
      </c>
      <c r="N52" s="49"/>
      <c r="O52" s="49"/>
      <c r="P52" s="48"/>
      <c r="Q52" s="48"/>
      <c r="R52" s="48"/>
      <c r="S52" s="48"/>
      <c r="T52" s="49"/>
      <c r="U52" s="48"/>
      <c r="V52" s="48"/>
      <c r="W52" s="48"/>
      <c r="X52" s="48"/>
      <c r="Y52" s="48"/>
      <c r="Z52" s="48"/>
      <c r="AA52" s="51"/>
      <c r="AB52" s="48"/>
      <c r="AC52" s="48"/>
      <c r="AD52" s="16" t="str">
        <f t="shared" si="4"/>
        <v>TBK</v>
      </c>
      <c r="AE52" s="31" t="s">
        <v>19</v>
      </c>
    </row>
    <row r="53" spans="1:33" ht="17.25" customHeight="1">
      <c r="A53" s="40">
        <v>47</v>
      </c>
      <c r="B53" s="41" t="s">
        <v>106</v>
      </c>
      <c r="C53" s="42" t="s">
        <v>107</v>
      </c>
      <c r="D53" s="31">
        <v>6</v>
      </c>
      <c r="E53" s="69"/>
      <c r="F53" s="31">
        <v>5.2</v>
      </c>
      <c r="G53" s="31">
        <v>6</v>
      </c>
      <c r="H53" s="31">
        <v>6</v>
      </c>
      <c r="I53" s="31">
        <v>6</v>
      </c>
      <c r="J53" s="31">
        <v>8.5</v>
      </c>
      <c r="K53" s="31">
        <v>8</v>
      </c>
      <c r="L53" s="31">
        <v>8</v>
      </c>
      <c r="M53" s="12">
        <f t="shared" si="1"/>
        <v>5.3624999999999998</v>
      </c>
      <c r="N53" s="28"/>
      <c r="O53" s="28"/>
      <c r="P53" s="56"/>
      <c r="Q53" s="56"/>
      <c r="R53" s="56"/>
      <c r="S53" s="56"/>
      <c r="T53" s="28"/>
      <c r="U53" s="56"/>
      <c r="V53" s="56"/>
      <c r="W53" s="56"/>
      <c r="X53" s="56"/>
      <c r="Y53" s="56"/>
      <c r="Z53" s="56"/>
      <c r="AA53" s="57"/>
      <c r="AB53" s="56"/>
      <c r="AC53" s="56"/>
      <c r="AD53" s="16" t="str">
        <f t="shared" si="4"/>
        <v>TB</v>
      </c>
      <c r="AE53" s="31" t="s">
        <v>18</v>
      </c>
    </row>
    <row r="54" spans="1:33" ht="15.75">
      <c r="P54"/>
      <c r="Q54"/>
      <c r="R54"/>
      <c r="S54"/>
      <c r="AA54" s="37"/>
    </row>
    <row r="55" spans="1:33" ht="15.75">
      <c r="P55"/>
      <c r="Q55"/>
      <c r="R55"/>
      <c r="S55"/>
      <c r="AA55" s="37"/>
    </row>
    <row r="56" spans="1:33" ht="15.75">
      <c r="B56" s="37" t="s">
        <v>96</v>
      </c>
      <c r="P56" s="36"/>
      <c r="Q56" s="36"/>
      <c r="R56" s="36"/>
      <c r="S56" s="36"/>
      <c r="AA56" s="37" t="s">
        <v>39</v>
      </c>
    </row>
    <row r="57" spans="1:33" s="38" customFormat="1" ht="15">
      <c r="N57" s="39"/>
      <c r="O57" s="39"/>
      <c r="P57" s="39"/>
      <c r="Q57" s="39"/>
      <c r="R57" s="39"/>
      <c r="S57" s="39"/>
      <c r="T57" s="39"/>
    </row>
    <row r="58" spans="1:33" s="38" customFormat="1" ht="15">
      <c r="N58" s="39"/>
      <c r="O58" s="39"/>
      <c r="P58" s="39"/>
      <c r="Q58" s="39"/>
      <c r="R58" s="39"/>
      <c r="S58" s="39"/>
      <c r="T58" s="39"/>
    </row>
    <row r="59" spans="1:33" s="38" customFormat="1" ht="15">
      <c r="N59" s="39"/>
      <c r="O59" s="39"/>
      <c r="P59" s="39"/>
      <c r="Q59" s="39"/>
      <c r="R59" s="39"/>
      <c r="S59" s="39"/>
      <c r="T59" s="39"/>
    </row>
    <row r="60" spans="1:33" s="38" customFormat="1" ht="15">
      <c r="N60" s="39"/>
      <c r="O60" s="39"/>
      <c r="P60" s="39"/>
      <c r="Q60" s="39"/>
      <c r="R60" s="39"/>
      <c r="S60" s="39"/>
      <c r="T60" s="39"/>
    </row>
    <row r="61" spans="1:33" s="38" customFormat="1" ht="15">
      <c r="N61" s="39"/>
      <c r="O61" s="39"/>
      <c r="P61" s="39"/>
      <c r="Q61" s="39"/>
      <c r="R61" s="39"/>
      <c r="S61" s="39"/>
      <c r="T61" s="39"/>
    </row>
    <row r="62" spans="1:33" s="38" customFormat="1" ht="15">
      <c r="N62" s="39"/>
      <c r="O62" s="39"/>
      <c r="P62" s="39"/>
      <c r="Q62" s="39"/>
      <c r="R62" s="39"/>
      <c r="S62" s="39"/>
      <c r="T62" s="39"/>
    </row>
    <row r="63" spans="1:33" s="38" customFormat="1" ht="15">
      <c r="N63" s="39"/>
      <c r="O63" s="39"/>
      <c r="P63" s="39"/>
      <c r="Q63" s="39"/>
      <c r="R63" s="39"/>
      <c r="S63" s="39"/>
      <c r="T63" s="39"/>
    </row>
    <row r="64" spans="1:33" s="38" customFormat="1" ht="15">
      <c r="N64" s="39"/>
      <c r="O64" s="39"/>
      <c r="P64" s="39"/>
      <c r="Q64" s="39"/>
      <c r="R64" s="39"/>
      <c r="S64" s="39"/>
      <c r="T64" s="39"/>
    </row>
    <row r="65" spans="14:20" s="38" customFormat="1" ht="15">
      <c r="N65" s="39"/>
      <c r="O65" s="39"/>
      <c r="P65" s="39"/>
      <c r="Q65" s="39"/>
      <c r="R65" s="39"/>
      <c r="S65" s="39"/>
      <c r="T65" s="39"/>
    </row>
  </sheetData>
  <autoFilter ref="A6:AO53">
    <filterColumn colId="1" showButton="0"/>
  </autoFilter>
  <customSheetViews>
    <customSheetView guid="{DB8C9D75-121D-4B4F-A161-DDF75F0A0508}" showAutoFilter="1" hiddenColumns="1">
      <pane xSplit="3" ySplit="6" topLeftCell="D41" activePane="bottomRight" state="frozen"/>
      <selection pane="bottomRight" activeCell="D4" sqref="D4:M4"/>
      <pageMargins left="0.16" right="0.15" top="1.07" bottom="0.21" header="0.5" footer="0.16"/>
      <pageSetup orientation="landscape" verticalDpi="0" r:id="rId1"/>
      <headerFooter alignWithMargins="0"/>
      <autoFilter ref="A6:AO53">
        <filterColumn colId="1" showButton="0"/>
      </autoFilter>
    </customSheetView>
  </customSheetViews>
  <mergeCells count="13">
    <mergeCell ref="AG4:AG6"/>
    <mergeCell ref="V3:AE3"/>
    <mergeCell ref="A4:A6"/>
    <mergeCell ref="B4:C6"/>
    <mergeCell ref="D4:M4"/>
    <mergeCell ref="N4:U4"/>
    <mergeCell ref="V4:AC4"/>
    <mergeCell ref="AD4:AE4"/>
    <mergeCell ref="A1:U1"/>
    <mergeCell ref="V1:AE1"/>
    <mergeCell ref="A2:U2"/>
    <mergeCell ref="V2:AE2"/>
    <mergeCell ref="AF4:AF6"/>
  </mergeCells>
  <phoneticPr fontId="13" type="noConversion"/>
  <pageMargins left="0.16" right="0.15" top="1.07" bottom="0.21" header="0.5" footer="0.16"/>
  <pageSetup orientation="landscape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"/>
  <sheetViews>
    <sheetView topLeftCell="A34" workbookViewId="0">
      <selection activeCell="M49" sqref="M49"/>
    </sheetView>
  </sheetViews>
  <sheetFormatPr defaultRowHeight="12.75"/>
  <cols>
    <col min="1" max="1" width="3.85546875" customWidth="1"/>
    <col min="2" max="2" width="18.28515625" customWidth="1"/>
    <col min="3" max="3" width="8.28515625" customWidth="1"/>
    <col min="4" max="4" width="6.42578125" customWidth="1"/>
    <col min="5" max="5" width="5.7109375" customWidth="1"/>
    <col min="6" max="12" width="6.42578125" customWidth="1"/>
    <col min="13" max="13" width="5.5703125" customWidth="1"/>
    <col min="14" max="14" width="5.28515625" customWidth="1"/>
    <col min="15" max="21" width="7.7109375" style="35" hidden="1" customWidth="1"/>
    <col min="22" max="22" width="7.7109375" hidden="1" customWidth="1"/>
    <col min="23" max="29" width="6.5703125" hidden="1" customWidth="1"/>
    <col min="30" max="30" width="7.140625" hidden="1" customWidth="1"/>
    <col min="31" max="31" width="10.28515625" customWidth="1"/>
    <col min="32" max="32" width="8" customWidth="1"/>
    <col min="33" max="34" width="0" hidden="1" customWidth="1"/>
  </cols>
  <sheetData>
    <row r="1" spans="1:42" s="2" customFormat="1" ht="16.5">
      <c r="A1" s="95" t="s">
        <v>130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s="2" customFormat="1" ht="16.5">
      <c r="A2" s="97" t="s">
        <v>94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s="2" customFormat="1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80"/>
      <c r="M3" s="3"/>
      <c r="N3" s="3"/>
      <c r="O3" s="3"/>
      <c r="P3" s="3"/>
      <c r="Q3" s="3"/>
      <c r="R3" s="3"/>
      <c r="S3" s="3"/>
      <c r="T3" s="3"/>
      <c r="U3" s="3"/>
      <c r="V3" s="3"/>
      <c r="W3" s="101"/>
      <c r="X3" s="101"/>
      <c r="Y3" s="101"/>
      <c r="Z3" s="101"/>
      <c r="AA3" s="101"/>
      <c r="AB3" s="101"/>
      <c r="AC3" s="101"/>
      <c r="AD3" s="101"/>
      <c r="AE3" s="101"/>
      <c r="AF3" s="101"/>
    </row>
    <row r="4" spans="1:42" s="2" customFormat="1" ht="16.5">
      <c r="A4" s="102" t="s">
        <v>0</v>
      </c>
      <c r="B4" s="102" t="s">
        <v>1</v>
      </c>
      <c r="C4" s="102"/>
      <c r="D4" s="103" t="s">
        <v>116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 t="s">
        <v>3</v>
      </c>
      <c r="P4" s="103"/>
      <c r="Q4" s="103"/>
      <c r="R4" s="103"/>
      <c r="S4" s="103"/>
      <c r="T4" s="103"/>
      <c r="U4" s="103"/>
      <c r="V4" s="103"/>
      <c r="W4" s="103" t="s">
        <v>3</v>
      </c>
      <c r="X4" s="103"/>
      <c r="Y4" s="103"/>
      <c r="Z4" s="103"/>
      <c r="AA4" s="103"/>
      <c r="AB4" s="103"/>
      <c r="AC4" s="103"/>
      <c r="AD4" s="103"/>
      <c r="AE4" s="103" t="s">
        <v>4</v>
      </c>
      <c r="AF4" s="103"/>
      <c r="AG4" s="99" t="s">
        <v>5</v>
      </c>
      <c r="AH4" s="100" t="s">
        <v>6</v>
      </c>
    </row>
    <row r="5" spans="1:42" s="8" customFormat="1" ht="68.25" customHeight="1">
      <c r="A5" s="102"/>
      <c r="B5" s="102"/>
      <c r="C5" s="102"/>
      <c r="D5" s="53" t="s">
        <v>108</v>
      </c>
      <c r="E5" s="54" t="s">
        <v>109</v>
      </c>
      <c r="F5" s="53" t="s">
        <v>110</v>
      </c>
      <c r="G5" s="53" t="s">
        <v>111</v>
      </c>
      <c r="H5" s="53" t="s">
        <v>112</v>
      </c>
      <c r="I5" s="55" t="s">
        <v>113</v>
      </c>
      <c r="J5" s="54" t="s">
        <v>114</v>
      </c>
      <c r="K5" s="54" t="s">
        <v>118</v>
      </c>
      <c r="L5" s="54" t="s">
        <v>120</v>
      </c>
      <c r="M5" s="54" t="s">
        <v>115</v>
      </c>
      <c r="N5" s="54" t="s">
        <v>7</v>
      </c>
      <c r="O5" s="6"/>
      <c r="P5" s="6"/>
      <c r="Q5" s="6"/>
      <c r="R5" s="6"/>
      <c r="S5" s="6"/>
      <c r="T5" s="6"/>
      <c r="U5" s="6"/>
      <c r="V5" s="7" t="s">
        <v>7</v>
      </c>
      <c r="W5" s="7" t="s">
        <v>8</v>
      </c>
      <c r="X5" s="7" t="s">
        <v>9</v>
      </c>
      <c r="Y5" s="7" t="s">
        <v>10</v>
      </c>
      <c r="Z5" s="7" t="s">
        <v>11</v>
      </c>
      <c r="AA5" s="7" t="s">
        <v>12</v>
      </c>
      <c r="AB5" s="7" t="s">
        <v>13</v>
      </c>
      <c r="AC5" s="7" t="s">
        <v>14</v>
      </c>
      <c r="AD5" s="7" t="s">
        <v>7</v>
      </c>
      <c r="AE5" s="7" t="s">
        <v>15</v>
      </c>
      <c r="AF5" s="7" t="s">
        <v>16</v>
      </c>
      <c r="AG5" s="99"/>
      <c r="AH5" s="100"/>
    </row>
    <row r="6" spans="1:42" s="8" customFormat="1" ht="21.75" customHeight="1">
      <c r="A6" s="102"/>
      <c r="B6" s="102"/>
      <c r="C6" s="102"/>
      <c r="D6" s="5">
        <v>4</v>
      </c>
      <c r="E6" s="5">
        <v>3</v>
      </c>
      <c r="F6" s="5">
        <v>3</v>
      </c>
      <c r="G6" s="5">
        <v>8</v>
      </c>
      <c r="H6" s="5">
        <v>2</v>
      </c>
      <c r="I6" s="5">
        <v>3</v>
      </c>
      <c r="J6" s="5">
        <v>4</v>
      </c>
      <c r="K6" s="5">
        <v>5</v>
      </c>
      <c r="L6" s="78">
        <v>3</v>
      </c>
      <c r="M6" s="5">
        <v>3</v>
      </c>
      <c r="N6" s="5">
        <f>SUM(D6:M6)</f>
        <v>38</v>
      </c>
      <c r="O6" s="9">
        <v>4</v>
      </c>
      <c r="P6" s="9">
        <v>2</v>
      </c>
      <c r="Q6" s="9">
        <v>2</v>
      </c>
      <c r="R6" s="9">
        <v>2</v>
      </c>
      <c r="S6" s="9">
        <v>4</v>
      </c>
      <c r="T6" s="9">
        <v>3</v>
      </c>
      <c r="U6" s="9">
        <v>2</v>
      </c>
      <c r="V6" s="10">
        <f>SUM(O6:U6)</f>
        <v>19</v>
      </c>
      <c r="W6" s="9">
        <v>4</v>
      </c>
      <c r="X6" s="9">
        <v>2</v>
      </c>
      <c r="Y6" s="9">
        <v>2</v>
      </c>
      <c r="Z6" s="9">
        <v>2</v>
      </c>
      <c r="AA6" s="9">
        <v>4</v>
      </c>
      <c r="AB6" s="9">
        <v>3</v>
      </c>
      <c r="AC6" s="9">
        <v>2</v>
      </c>
      <c r="AD6" s="10">
        <f>SUM(W6:AC6)</f>
        <v>19</v>
      </c>
      <c r="AE6" s="10"/>
      <c r="AF6" s="10"/>
      <c r="AG6" s="99"/>
      <c r="AH6" s="100"/>
    </row>
    <row r="7" spans="1:42" s="72" customFormat="1" ht="17.25" customHeight="1">
      <c r="A7" s="59">
        <v>1</v>
      </c>
      <c r="B7" s="60" t="s">
        <v>40</v>
      </c>
      <c r="C7" s="61" t="s">
        <v>17</v>
      </c>
      <c r="D7" s="62"/>
      <c r="E7" s="62"/>
      <c r="F7" s="62"/>
      <c r="G7" s="62"/>
      <c r="H7" s="62"/>
      <c r="I7" s="62"/>
      <c r="J7" s="62"/>
      <c r="K7" s="62"/>
      <c r="L7" s="85"/>
      <c r="M7" s="81"/>
      <c r="N7" s="64"/>
      <c r="O7" s="73"/>
      <c r="P7" s="73"/>
      <c r="Q7" s="73"/>
      <c r="R7" s="73"/>
      <c r="S7" s="73"/>
      <c r="T7" s="73"/>
      <c r="U7" s="73"/>
      <c r="V7" s="74"/>
      <c r="W7" s="73"/>
      <c r="X7" s="73"/>
      <c r="Y7" s="73"/>
      <c r="Z7" s="73"/>
      <c r="AA7" s="73"/>
      <c r="AB7" s="73"/>
      <c r="AC7" s="73"/>
      <c r="AD7" s="75"/>
      <c r="AE7" s="68"/>
      <c r="AF7" s="69"/>
      <c r="AG7" s="76" t="e">
        <f>(#REF!*#REF!+D7*$D$6+E7*$E$6+F7*$F$6+G7*$G$6+H7*$H$6+I7*$I$6+J7*$J$6+O7*$O$6+P7*$P$6+Q7*$Q$6+R7*$R$6+S7*$S$6+T7*$T$6+U7*$U$6)/($N$6+19)</f>
        <v>#REF!</v>
      </c>
      <c r="AH7" s="69"/>
    </row>
    <row r="8" spans="1:42" s="19" customFormat="1" ht="17.25" customHeight="1">
      <c r="A8" s="40">
        <v>2</v>
      </c>
      <c r="B8" s="41" t="s">
        <v>24</v>
      </c>
      <c r="C8" s="42" t="s">
        <v>41</v>
      </c>
      <c r="D8" s="11">
        <v>7.2</v>
      </c>
      <c r="E8" s="11">
        <v>7.8</v>
      </c>
      <c r="F8" s="11">
        <v>7.5</v>
      </c>
      <c r="G8" s="11">
        <v>6.3</v>
      </c>
      <c r="H8" s="11">
        <v>7.5</v>
      </c>
      <c r="I8" s="11">
        <v>6.8</v>
      </c>
      <c r="J8" s="11">
        <v>6.2</v>
      </c>
      <c r="K8" s="11">
        <v>7.5</v>
      </c>
      <c r="L8" s="86">
        <v>7.666666666666667</v>
      </c>
      <c r="M8" s="82">
        <v>8</v>
      </c>
      <c r="N8" s="12">
        <f>(D8*$D$6+E8*$E$6+F8*$F$6+G8*$G$6+H8*$H$6+I8*$I$6+J8*$J$6+K8*$K$6+L8*$L$6+M8*$M$6)/$N$6</f>
        <v>7.1000000000000005</v>
      </c>
      <c r="O8" s="13"/>
      <c r="P8" s="13"/>
      <c r="Q8" s="13"/>
      <c r="R8" s="13"/>
      <c r="S8" s="13"/>
      <c r="T8" s="13"/>
      <c r="U8" s="13"/>
      <c r="V8" s="14"/>
      <c r="W8" s="13" t="str">
        <f t="shared" ref="W8:AC46" si="0">IF(O8&gt;9.5,"4,5",IF(O8&gt;=8.5,"4",IF(O8&gt;=8,"3,5",IF(O8&gt;=7,"3",IF(O8&gt;=6.5," 2,5",IF(O8&gt;=5.5,"2",IF(O8&gt;=5,"1,5","1")))))))</f>
        <v>1</v>
      </c>
      <c r="X8" s="13" t="str">
        <f t="shared" si="0"/>
        <v>1</v>
      </c>
      <c r="Y8" s="13" t="str">
        <f t="shared" ref="Y8:AC19" si="1">IF(Q8&gt;9.5,"4,5",IF(Q8&gt;=8.5,"4",IF(Q8&gt;=8,"3,5",IF(Q8&gt;=7,"3",IF(Q8&gt;=6.5," 2,5",IF(Q8&gt;=5.5,"2",IF(Q8&gt;=5,"1,5","1")))))))</f>
        <v>1</v>
      </c>
      <c r="Z8" s="13" t="str">
        <f t="shared" si="1"/>
        <v>1</v>
      </c>
      <c r="AA8" s="13" t="str">
        <f t="shared" si="1"/>
        <v>1</v>
      </c>
      <c r="AB8" s="13" t="str">
        <f t="shared" si="1"/>
        <v>1</v>
      </c>
      <c r="AC8" s="13" t="str">
        <f t="shared" si="1"/>
        <v>1</v>
      </c>
      <c r="AD8" s="15">
        <f t="shared" ref="AD8:AD46" si="2">(W8*4+X8*2+Y8*2+Z8*2+AA8*4+AB8*3+AC8*2)/19</f>
        <v>1</v>
      </c>
      <c r="AE8" s="16" t="str">
        <f t="shared" ref="AE8:AE53" si="3">IF(N8&gt;=9,"xuất sắc",IF(N8&gt;=8,"Giỏi",IF(N8&gt;=7,"Khá",IF(N8&gt;=6,"TBK",IF(N8&gt;=5,"TB","Yếu")))))</f>
        <v>Khá</v>
      </c>
      <c r="AF8" s="17" t="s">
        <v>19</v>
      </c>
      <c r="AG8" s="18" t="e">
        <f>(#REF!*#REF!+D8*$D$6+E8*$E$6+F8*$F$6+G8*$G$6+H8*$H$6+I8*$I$6+J8*$J$6+O8*$O$6+P8*$P$6+Q8*$Q$6+R8*$R$6+S8*$S$6+T8*$T$6+U8*$U$6)/($N$6+19)</f>
        <v>#REF!</v>
      </c>
      <c r="AH8" s="17"/>
    </row>
    <row r="9" spans="1:42" s="19" customFormat="1" ht="17.25" customHeight="1">
      <c r="A9" s="40">
        <v>3</v>
      </c>
      <c r="B9" s="41" t="s">
        <v>42</v>
      </c>
      <c r="C9" s="42" t="s">
        <v>43</v>
      </c>
      <c r="D9" s="20">
        <v>7</v>
      </c>
      <c r="E9" s="11">
        <v>9.3000000000000007</v>
      </c>
      <c r="F9" s="11">
        <v>7</v>
      </c>
      <c r="G9" s="11">
        <v>7.7</v>
      </c>
      <c r="H9" s="11">
        <v>8</v>
      </c>
      <c r="I9" s="11">
        <v>5.5</v>
      </c>
      <c r="J9" s="11">
        <v>5.9</v>
      </c>
      <c r="K9" s="11">
        <v>8</v>
      </c>
      <c r="L9" s="86">
        <v>7.4166666666666661</v>
      </c>
      <c r="M9" s="82">
        <v>8</v>
      </c>
      <c r="N9" s="12">
        <f t="shared" ref="N9:N53" si="4">(D9*$D$6+E9*$E$6+F9*$F$6+G9*$G$6+H9*$H$6+I9*$I$6+J9*$J$6+K9*$K$6+L9*$L$6+M9*$M$6)/$N$6</f>
        <v>7.3907894736842108</v>
      </c>
      <c r="O9" s="13"/>
      <c r="P9" s="13"/>
      <c r="Q9" s="13"/>
      <c r="R9" s="13"/>
      <c r="S9" s="13"/>
      <c r="T9" s="13"/>
      <c r="U9" s="13"/>
      <c r="V9" s="14"/>
      <c r="W9" s="13" t="str">
        <f t="shared" si="0"/>
        <v>1</v>
      </c>
      <c r="X9" s="13" t="str">
        <f t="shared" si="0"/>
        <v>1</v>
      </c>
      <c r="Y9" s="13" t="str">
        <f t="shared" si="1"/>
        <v>1</v>
      </c>
      <c r="Z9" s="13" t="str">
        <f t="shared" si="1"/>
        <v>1</v>
      </c>
      <c r="AA9" s="13" t="str">
        <f t="shared" si="1"/>
        <v>1</v>
      </c>
      <c r="AB9" s="13" t="str">
        <f t="shared" si="1"/>
        <v>1</v>
      </c>
      <c r="AC9" s="13" t="str">
        <f t="shared" si="1"/>
        <v>1</v>
      </c>
      <c r="AD9" s="15">
        <f t="shared" si="2"/>
        <v>1</v>
      </c>
      <c r="AE9" s="16" t="str">
        <f t="shared" si="3"/>
        <v>Khá</v>
      </c>
      <c r="AF9" s="17" t="s">
        <v>19</v>
      </c>
      <c r="AG9" s="18" t="e">
        <f>(#REF!*#REF!+D9*$D$6+E9*$E$6+F9*$F$6+G9*$G$6+H9*$H$6+I9*$I$6+J9*$J$6+O9*$O$6+P9*$P$6+Q9*$Q$6+R9*$R$6+S9*$S$6+T9*$T$6+U9*$U$6)/($N$6+19)</f>
        <v>#REF!</v>
      </c>
      <c r="AH9" s="17"/>
    </row>
    <row r="10" spans="1:42" s="19" customFormat="1" ht="17.25" customHeight="1">
      <c r="A10" s="40">
        <v>4</v>
      </c>
      <c r="B10" s="41" t="s">
        <v>44</v>
      </c>
      <c r="C10" s="42" t="s">
        <v>45</v>
      </c>
      <c r="D10" s="11">
        <v>7.1</v>
      </c>
      <c r="E10" s="11">
        <v>6.2</v>
      </c>
      <c r="F10" s="62">
        <v>0</v>
      </c>
      <c r="G10" s="11">
        <v>6.9</v>
      </c>
      <c r="H10" s="11">
        <v>7</v>
      </c>
      <c r="I10" s="11">
        <v>5.5</v>
      </c>
      <c r="J10" s="11">
        <v>6.9</v>
      </c>
      <c r="K10" s="62">
        <v>0</v>
      </c>
      <c r="L10" s="86">
        <v>6.5833333333333339</v>
      </c>
      <c r="M10" s="82">
        <v>7.1</v>
      </c>
      <c r="N10" s="12">
        <f t="shared" si="4"/>
        <v>5.2986842105263152</v>
      </c>
      <c r="O10" s="13"/>
      <c r="P10" s="13"/>
      <c r="Q10" s="13"/>
      <c r="R10" s="13"/>
      <c r="S10" s="13"/>
      <c r="T10" s="13"/>
      <c r="U10" s="13"/>
      <c r="V10" s="14"/>
      <c r="W10" s="13" t="str">
        <f t="shared" si="0"/>
        <v>1</v>
      </c>
      <c r="X10" s="13" t="str">
        <f t="shared" si="0"/>
        <v>1</v>
      </c>
      <c r="Y10" s="13" t="str">
        <f t="shared" si="1"/>
        <v>1</v>
      </c>
      <c r="Z10" s="13" t="str">
        <f t="shared" si="1"/>
        <v>1</v>
      </c>
      <c r="AA10" s="13" t="str">
        <f t="shared" si="1"/>
        <v>1</v>
      </c>
      <c r="AB10" s="13" t="str">
        <f t="shared" si="1"/>
        <v>1</v>
      </c>
      <c r="AC10" s="13" t="str">
        <f t="shared" si="1"/>
        <v>1</v>
      </c>
      <c r="AD10" s="15">
        <f t="shared" si="2"/>
        <v>1</v>
      </c>
      <c r="AE10" s="16" t="str">
        <f t="shared" si="3"/>
        <v>TB</v>
      </c>
      <c r="AF10" s="17" t="s">
        <v>18</v>
      </c>
      <c r="AG10" s="18" t="e">
        <f>(#REF!*#REF!+D10*$D$6+E10*$E$6+F10*$F$6+G10*$G$6+H10*$H$6+I10*$I$6+J10*$J$6+O10*$O$6+P10*$P$6+Q10*$Q$6+R10*$R$6+S10*$S$6+T10*$T$6+U10*$U$6)/($N$6+19)</f>
        <v>#REF!</v>
      </c>
      <c r="AH10" s="17"/>
    </row>
    <row r="11" spans="1:42" s="19" customFormat="1" ht="17.25" customHeight="1">
      <c r="A11" s="40">
        <v>5</v>
      </c>
      <c r="B11" s="41" t="s">
        <v>42</v>
      </c>
      <c r="C11" s="42" t="s">
        <v>45</v>
      </c>
      <c r="D11" s="11">
        <v>6.3</v>
      </c>
      <c r="E11" s="11">
        <v>8.4</v>
      </c>
      <c r="F11" s="11">
        <v>6</v>
      </c>
      <c r="G11" s="62">
        <v>4.7</v>
      </c>
      <c r="H11" s="11">
        <v>7.5</v>
      </c>
      <c r="I11" s="11">
        <v>6</v>
      </c>
      <c r="J11" s="11">
        <v>7.6</v>
      </c>
      <c r="K11" s="11">
        <v>8</v>
      </c>
      <c r="L11" s="86">
        <v>5.75</v>
      </c>
      <c r="M11" s="82">
        <v>7.8</v>
      </c>
      <c r="N11" s="12">
        <f t="shared" si="4"/>
        <v>6.5802631578947368</v>
      </c>
      <c r="O11" s="13"/>
      <c r="P11" s="13"/>
      <c r="Q11" s="13"/>
      <c r="R11" s="13"/>
      <c r="S11" s="13"/>
      <c r="T11" s="13"/>
      <c r="U11" s="13"/>
      <c r="V11" s="14"/>
      <c r="W11" s="13" t="str">
        <f t="shared" si="0"/>
        <v>1</v>
      </c>
      <c r="X11" s="13" t="str">
        <f t="shared" si="0"/>
        <v>1</v>
      </c>
      <c r="Y11" s="13" t="str">
        <f t="shared" si="1"/>
        <v>1</v>
      </c>
      <c r="Z11" s="13" t="str">
        <f t="shared" si="1"/>
        <v>1</v>
      </c>
      <c r="AA11" s="13" t="str">
        <f t="shared" si="1"/>
        <v>1</v>
      </c>
      <c r="AB11" s="13" t="str">
        <f t="shared" si="1"/>
        <v>1</v>
      </c>
      <c r="AC11" s="13" t="str">
        <f t="shared" si="1"/>
        <v>1</v>
      </c>
      <c r="AD11" s="15">
        <f t="shared" si="2"/>
        <v>1</v>
      </c>
      <c r="AE11" s="16" t="str">
        <f t="shared" si="3"/>
        <v>TBK</v>
      </c>
      <c r="AF11" s="17" t="s">
        <v>19</v>
      </c>
      <c r="AG11" s="18" t="e">
        <f>(#REF!*#REF!+D11*$D$6+E11*$E$6+F11*$F$6+G11*$G$6+H11*$H$6+I11*$I$6+J11*$J$6+O11*$O$6+P11*$P$6+Q11*$Q$6+R11*$R$6+S11*$S$6+T11*$T$6+U11*$U$6)/($N$6+19)</f>
        <v>#REF!</v>
      </c>
      <c r="AH11" s="17"/>
    </row>
    <row r="12" spans="1:42" s="19" customFormat="1" ht="17.25" customHeight="1">
      <c r="A12" s="40">
        <v>6</v>
      </c>
      <c r="B12" s="41" t="s">
        <v>23</v>
      </c>
      <c r="C12" s="42" t="s">
        <v>20</v>
      </c>
      <c r="D12" s="11">
        <v>5.8</v>
      </c>
      <c r="E12" s="11">
        <v>6.4</v>
      </c>
      <c r="F12" s="11">
        <v>6</v>
      </c>
      <c r="G12" s="62">
        <v>3.8</v>
      </c>
      <c r="H12" s="11">
        <v>7</v>
      </c>
      <c r="I12" s="11">
        <v>5.8</v>
      </c>
      <c r="J12" s="11">
        <v>7</v>
      </c>
      <c r="K12" s="11">
        <v>7.5</v>
      </c>
      <c r="L12" s="86">
        <v>7.5</v>
      </c>
      <c r="M12" s="82">
        <v>7.5</v>
      </c>
      <c r="N12" s="12">
        <f t="shared" si="4"/>
        <v>6.1236842105263163</v>
      </c>
      <c r="O12" s="13"/>
      <c r="P12" s="13"/>
      <c r="Q12" s="13"/>
      <c r="R12" s="13"/>
      <c r="S12" s="13"/>
      <c r="T12" s="13"/>
      <c r="U12" s="13"/>
      <c r="V12" s="14"/>
      <c r="W12" s="13" t="str">
        <f t="shared" si="0"/>
        <v>1</v>
      </c>
      <c r="X12" s="13" t="str">
        <f t="shared" si="0"/>
        <v>1</v>
      </c>
      <c r="Y12" s="13" t="str">
        <f t="shared" si="1"/>
        <v>1</v>
      </c>
      <c r="Z12" s="13" t="str">
        <f t="shared" si="1"/>
        <v>1</v>
      </c>
      <c r="AA12" s="13" t="str">
        <f t="shared" si="1"/>
        <v>1</v>
      </c>
      <c r="AB12" s="13" t="str">
        <f t="shared" si="1"/>
        <v>1</v>
      </c>
      <c r="AC12" s="13" t="str">
        <f t="shared" si="1"/>
        <v>1</v>
      </c>
      <c r="AD12" s="15">
        <f t="shared" si="2"/>
        <v>1</v>
      </c>
      <c r="AE12" s="16" t="str">
        <f t="shared" si="3"/>
        <v>TBK</v>
      </c>
      <c r="AF12" s="17" t="s">
        <v>19</v>
      </c>
      <c r="AG12" s="18" t="e">
        <f>(#REF!*#REF!+D12*$D$6+E12*$E$6+F12*$F$6+G12*$G$6+H12*$H$6+I12*$I$6+J12*$J$6+O12*$O$6+P12*$P$6+Q12*$Q$6+R12*$R$6+S12*$S$6+T12*$T$6+U12*$U$6)/($N$6+19)</f>
        <v>#REF!</v>
      </c>
      <c r="AH12" s="17"/>
    </row>
    <row r="13" spans="1:42" s="72" customFormat="1" ht="17.25" customHeight="1">
      <c r="A13" s="59">
        <v>7</v>
      </c>
      <c r="B13" s="60" t="s">
        <v>24</v>
      </c>
      <c r="C13" s="61" t="s">
        <v>46</v>
      </c>
      <c r="D13" s="62"/>
      <c r="E13" s="62"/>
      <c r="F13" s="62"/>
      <c r="G13" s="62"/>
      <c r="H13" s="62"/>
      <c r="I13" s="62"/>
      <c r="J13" s="62"/>
      <c r="K13" s="62"/>
      <c r="L13" s="85"/>
      <c r="M13" s="81"/>
      <c r="N13" s="12">
        <f t="shared" si="4"/>
        <v>0</v>
      </c>
      <c r="O13" s="73"/>
      <c r="P13" s="73"/>
      <c r="Q13" s="73"/>
      <c r="R13" s="73"/>
      <c r="S13" s="73"/>
      <c r="T13" s="73"/>
      <c r="U13" s="73"/>
      <c r="V13" s="74"/>
      <c r="W13" s="73"/>
      <c r="X13" s="73"/>
      <c r="Y13" s="73"/>
      <c r="Z13" s="73"/>
      <c r="AA13" s="73"/>
      <c r="AB13" s="73"/>
      <c r="AC13" s="73"/>
      <c r="AD13" s="75"/>
      <c r="AE13" s="16"/>
      <c r="AF13" s="69"/>
      <c r="AG13" s="76" t="e">
        <f>(#REF!*#REF!+D13*$D$6+E13*$E$6+F13*$F$6+G13*$G$6+H13*$H$6+I13*$I$6+J13*$J$6+O13*$O$6+P13*$P$6+Q13*$Q$6+R13*$R$6+S13*$S$6+T13*$T$6+U13*$U$6)/($N$6+19)</f>
        <v>#REF!</v>
      </c>
      <c r="AH13" s="69"/>
    </row>
    <row r="14" spans="1:42" s="19" customFormat="1" ht="17.25" customHeight="1">
      <c r="A14" s="40">
        <v>8</v>
      </c>
      <c r="B14" s="41" t="s">
        <v>47</v>
      </c>
      <c r="C14" s="42" t="s">
        <v>48</v>
      </c>
      <c r="D14" s="11">
        <v>6.4</v>
      </c>
      <c r="E14" s="11">
        <v>6.1</v>
      </c>
      <c r="F14" s="11">
        <v>6</v>
      </c>
      <c r="G14" s="11">
        <v>6.4</v>
      </c>
      <c r="H14" s="11">
        <v>9</v>
      </c>
      <c r="I14" s="11">
        <v>5.5</v>
      </c>
      <c r="J14" s="11">
        <v>6.5</v>
      </c>
      <c r="K14" s="11">
        <v>7</v>
      </c>
      <c r="L14" s="86">
        <v>7.166666666666667</v>
      </c>
      <c r="M14" s="82">
        <v>6.5</v>
      </c>
      <c r="N14" s="12">
        <f t="shared" si="4"/>
        <v>6.5684210526315789</v>
      </c>
      <c r="O14" s="13"/>
      <c r="P14" s="13"/>
      <c r="Q14" s="13"/>
      <c r="R14" s="13"/>
      <c r="S14" s="13"/>
      <c r="T14" s="13"/>
      <c r="U14" s="13"/>
      <c r="V14" s="14"/>
      <c r="W14" s="13" t="str">
        <f t="shared" si="0"/>
        <v>1</v>
      </c>
      <c r="X14" s="13" t="str">
        <f t="shared" si="0"/>
        <v>1</v>
      </c>
      <c r="Y14" s="13" t="str">
        <f t="shared" si="1"/>
        <v>1</v>
      </c>
      <c r="Z14" s="13" t="str">
        <f t="shared" si="1"/>
        <v>1</v>
      </c>
      <c r="AA14" s="13" t="str">
        <f t="shared" si="1"/>
        <v>1</v>
      </c>
      <c r="AB14" s="13" t="str">
        <f t="shared" si="1"/>
        <v>1</v>
      </c>
      <c r="AC14" s="13" t="str">
        <f t="shared" si="1"/>
        <v>1</v>
      </c>
      <c r="AD14" s="15">
        <f t="shared" si="2"/>
        <v>1</v>
      </c>
      <c r="AE14" s="16" t="str">
        <f t="shared" si="3"/>
        <v>TBK</v>
      </c>
      <c r="AF14" s="17" t="s">
        <v>19</v>
      </c>
      <c r="AG14" s="18" t="e">
        <f>(#REF!*#REF!+D14*$D$6+E14*$E$6+F14*$F$6+G14*$G$6+H14*$H$6+I14*$I$6+J14*$J$6+O14*$O$6+P14*$P$6+Q14*$Q$6+R14*$R$6+S14*$S$6+T14*$T$6+U14*$U$6)/($N$6+19)</f>
        <v>#REF!</v>
      </c>
      <c r="AH14" s="17"/>
    </row>
    <row r="15" spans="1:42" s="19" customFormat="1" ht="17.25" customHeight="1">
      <c r="A15" s="40">
        <v>9</v>
      </c>
      <c r="B15" s="41" t="s">
        <v>24</v>
      </c>
      <c r="C15" s="42" t="s">
        <v>36</v>
      </c>
      <c r="D15" s="11">
        <v>6.3</v>
      </c>
      <c r="E15" s="11">
        <v>6.6</v>
      </c>
      <c r="F15" s="11">
        <v>6.8</v>
      </c>
      <c r="G15" s="62">
        <v>4.5999999999999996</v>
      </c>
      <c r="H15" s="11">
        <v>7.5</v>
      </c>
      <c r="I15" s="11">
        <v>6</v>
      </c>
      <c r="J15" s="11">
        <v>5.7</v>
      </c>
      <c r="K15" s="11">
        <v>8</v>
      </c>
      <c r="L15" s="86">
        <v>6.1666666666666661</v>
      </c>
      <c r="M15" s="82">
        <v>7.3</v>
      </c>
      <c r="N15" s="12">
        <f t="shared" si="4"/>
        <v>6.2736842105263158</v>
      </c>
      <c r="O15" s="13"/>
      <c r="P15" s="13"/>
      <c r="Q15" s="13"/>
      <c r="R15" s="13"/>
      <c r="S15" s="13"/>
      <c r="T15" s="13"/>
      <c r="U15" s="13"/>
      <c r="V15" s="14"/>
      <c r="W15" s="13" t="str">
        <f t="shared" si="0"/>
        <v>1</v>
      </c>
      <c r="X15" s="13" t="str">
        <f t="shared" si="0"/>
        <v>1</v>
      </c>
      <c r="Y15" s="13" t="str">
        <f t="shared" si="1"/>
        <v>1</v>
      </c>
      <c r="Z15" s="13" t="str">
        <f t="shared" si="1"/>
        <v>1</v>
      </c>
      <c r="AA15" s="13" t="str">
        <f t="shared" si="1"/>
        <v>1</v>
      </c>
      <c r="AB15" s="13" t="str">
        <f t="shared" si="1"/>
        <v>1</v>
      </c>
      <c r="AC15" s="13" t="str">
        <f t="shared" si="1"/>
        <v>1</v>
      </c>
      <c r="AD15" s="15">
        <f t="shared" si="2"/>
        <v>1</v>
      </c>
      <c r="AE15" s="16" t="str">
        <f t="shared" si="3"/>
        <v>TBK</v>
      </c>
      <c r="AF15" s="17" t="s">
        <v>19</v>
      </c>
      <c r="AG15" s="18" t="e">
        <f>(#REF!*#REF!+D15*$D$6+E15*$E$6+F15*$F$6+G15*$G$6+H15*$H$6+I15*$I$6+J15*$J$6+O15*$O$6+P15*$P$6+Q15*$Q$6+R15*$R$6+S15*$S$6+T15*$T$6+U15*$U$6)/($N$6+19)</f>
        <v>#REF!</v>
      </c>
      <c r="AH15" s="17"/>
    </row>
    <row r="16" spans="1:42" s="19" customFormat="1" ht="17.25" customHeight="1">
      <c r="A16" s="40">
        <v>10</v>
      </c>
      <c r="B16" s="41" t="s">
        <v>49</v>
      </c>
      <c r="C16" s="42" t="s">
        <v>22</v>
      </c>
      <c r="D16" s="11">
        <v>6.1</v>
      </c>
      <c r="E16" s="11">
        <v>7.8</v>
      </c>
      <c r="F16" s="11">
        <v>7</v>
      </c>
      <c r="G16" s="11">
        <v>6.7</v>
      </c>
      <c r="H16" s="11">
        <v>8</v>
      </c>
      <c r="I16" s="11">
        <v>6</v>
      </c>
      <c r="J16" s="11">
        <v>6.5</v>
      </c>
      <c r="K16" s="11">
        <v>8</v>
      </c>
      <c r="L16" s="86">
        <v>6.4166666666666661</v>
      </c>
      <c r="M16" s="82">
        <v>7.3</v>
      </c>
      <c r="N16" s="12">
        <f t="shared" si="4"/>
        <v>6.935526315789474</v>
      </c>
      <c r="O16" s="13"/>
      <c r="P16" s="13"/>
      <c r="Q16" s="13"/>
      <c r="R16" s="13"/>
      <c r="S16" s="13"/>
      <c r="T16" s="13"/>
      <c r="U16" s="13"/>
      <c r="V16" s="14"/>
      <c r="W16" s="13" t="str">
        <f t="shared" si="0"/>
        <v>1</v>
      </c>
      <c r="X16" s="13" t="str">
        <f t="shared" si="0"/>
        <v>1</v>
      </c>
      <c r="Y16" s="13" t="str">
        <f t="shared" si="1"/>
        <v>1</v>
      </c>
      <c r="Z16" s="13" t="str">
        <f t="shared" si="1"/>
        <v>1</v>
      </c>
      <c r="AA16" s="13" t="str">
        <f t="shared" si="1"/>
        <v>1</v>
      </c>
      <c r="AB16" s="13" t="str">
        <f t="shared" si="1"/>
        <v>1</v>
      </c>
      <c r="AC16" s="13" t="str">
        <f t="shared" si="1"/>
        <v>1</v>
      </c>
      <c r="AD16" s="15">
        <f t="shared" si="2"/>
        <v>1</v>
      </c>
      <c r="AE16" s="16" t="str">
        <f t="shared" si="3"/>
        <v>TBK</v>
      </c>
      <c r="AF16" s="17" t="s">
        <v>19</v>
      </c>
      <c r="AG16" s="18" t="e">
        <f>(#REF!*#REF!+D16*$D$6+E16*$E$6+F16*$F$6+G16*$G$6+H16*$H$6+I16*$I$6+J16*$J$6+O16*$O$6+P16*$P$6+Q16*$Q$6+R16*$R$6+S16*$S$6+T16*$T$6+U16*$U$6)/($N$6+19)</f>
        <v>#REF!</v>
      </c>
      <c r="AH16" s="17"/>
    </row>
    <row r="17" spans="1:34" s="19" customFormat="1" ht="17.25" customHeight="1">
      <c r="A17" s="40">
        <v>11</v>
      </c>
      <c r="B17" s="41" t="s">
        <v>50</v>
      </c>
      <c r="C17" s="42" t="s">
        <v>22</v>
      </c>
      <c r="D17" s="11">
        <v>6.5</v>
      </c>
      <c r="E17" s="11">
        <v>6.2</v>
      </c>
      <c r="F17" s="11">
        <v>5.3</v>
      </c>
      <c r="G17" s="11">
        <v>5.3</v>
      </c>
      <c r="H17" s="11">
        <v>7.5</v>
      </c>
      <c r="I17" s="11">
        <v>5.8</v>
      </c>
      <c r="J17" s="11">
        <v>6.5</v>
      </c>
      <c r="K17" s="11">
        <v>8</v>
      </c>
      <c r="L17" s="86">
        <v>5.8333333333333339</v>
      </c>
      <c r="M17" s="82">
        <v>7.5</v>
      </c>
      <c r="N17" s="12">
        <f t="shared" si="4"/>
        <v>6.3500000000000005</v>
      </c>
      <c r="O17" s="13"/>
      <c r="P17" s="13"/>
      <c r="Q17" s="13"/>
      <c r="R17" s="13"/>
      <c r="S17" s="13"/>
      <c r="T17" s="13"/>
      <c r="U17" s="13"/>
      <c r="V17" s="14"/>
      <c r="W17" s="13" t="str">
        <f t="shared" si="0"/>
        <v>1</v>
      </c>
      <c r="X17" s="13" t="str">
        <f t="shared" si="0"/>
        <v>1</v>
      </c>
      <c r="Y17" s="13" t="str">
        <f t="shared" si="1"/>
        <v>1</v>
      </c>
      <c r="Z17" s="13" t="str">
        <f t="shared" si="1"/>
        <v>1</v>
      </c>
      <c r="AA17" s="13" t="str">
        <f t="shared" si="1"/>
        <v>1</v>
      </c>
      <c r="AB17" s="13" t="str">
        <f t="shared" si="1"/>
        <v>1</v>
      </c>
      <c r="AC17" s="13" t="str">
        <f t="shared" si="1"/>
        <v>1</v>
      </c>
      <c r="AD17" s="15">
        <f t="shared" si="2"/>
        <v>1</v>
      </c>
      <c r="AE17" s="16" t="str">
        <f t="shared" si="3"/>
        <v>TBK</v>
      </c>
      <c r="AF17" s="17" t="s">
        <v>19</v>
      </c>
      <c r="AG17" s="18" t="e">
        <f>(#REF!*#REF!+D17*$D$6+E17*$E$6+F17*$F$6+G17*$G$6+H17*$H$6+I17*$I$6+J17*$J$6+O17*$O$6+P17*$P$6+Q17*$Q$6+R17*$R$6+S17*$S$6+T17*$T$6+U17*$U$6)/($N$6+19)</f>
        <v>#REF!</v>
      </c>
      <c r="AH17" s="17"/>
    </row>
    <row r="18" spans="1:34" s="19" customFormat="1" ht="17.25" customHeight="1">
      <c r="A18" s="40">
        <v>12</v>
      </c>
      <c r="B18" s="41" t="s">
        <v>51</v>
      </c>
      <c r="C18" s="42" t="s">
        <v>52</v>
      </c>
      <c r="D18" s="11">
        <v>6.7</v>
      </c>
      <c r="E18" s="11">
        <v>6.7</v>
      </c>
      <c r="F18" s="11">
        <v>6.5</v>
      </c>
      <c r="G18" s="11">
        <v>5.7</v>
      </c>
      <c r="H18" s="11">
        <v>7.5</v>
      </c>
      <c r="I18" s="11">
        <v>6.8</v>
      </c>
      <c r="J18" s="11">
        <v>5.7</v>
      </c>
      <c r="K18" s="11">
        <v>7.5</v>
      </c>
      <c r="L18" s="86">
        <v>6.4166666666666661</v>
      </c>
      <c r="M18" s="82">
        <v>7.8</v>
      </c>
      <c r="N18" s="12">
        <f t="shared" si="4"/>
        <v>6.5881578947368427</v>
      </c>
      <c r="O18" s="13"/>
      <c r="P18" s="13"/>
      <c r="Q18" s="13"/>
      <c r="R18" s="13"/>
      <c r="S18" s="13"/>
      <c r="T18" s="13"/>
      <c r="U18" s="13"/>
      <c r="V18" s="14"/>
      <c r="W18" s="13" t="str">
        <f t="shared" si="0"/>
        <v>1</v>
      </c>
      <c r="X18" s="13" t="str">
        <f t="shared" si="0"/>
        <v>1</v>
      </c>
      <c r="Y18" s="13" t="str">
        <f t="shared" si="1"/>
        <v>1</v>
      </c>
      <c r="Z18" s="13" t="str">
        <f t="shared" si="1"/>
        <v>1</v>
      </c>
      <c r="AA18" s="13" t="str">
        <f t="shared" si="1"/>
        <v>1</v>
      </c>
      <c r="AB18" s="13" t="str">
        <f t="shared" si="1"/>
        <v>1</v>
      </c>
      <c r="AC18" s="13" t="str">
        <f t="shared" si="1"/>
        <v>1</v>
      </c>
      <c r="AD18" s="15">
        <f t="shared" si="2"/>
        <v>1</v>
      </c>
      <c r="AE18" s="16" t="str">
        <f t="shared" si="3"/>
        <v>TBK</v>
      </c>
      <c r="AF18" s="17" t="s">
        <v>19</v>
      </c>
      <c r="AG18" s="18" t="e">
        <f>(#REF!*#REF!+D18*$D$6+E18*$E$6+F18*$F$6+G18*$G$6+H18*$H$6+I18*$I$6+J18*$J$6+O18*$O$6+P18*$P$6+Q18*$Q$6+R18*$R$6+S18*$S$6+T18*$T$6+U18*$U$6)/($N$6+19)</f>
        <v>#REF!</v>
      </c>
      <c r="AH18" s="17"/>
    </row>
    <row r="19" spans="1:34" s="19" customFormat="1" ht="17.25" customHeight="1">
      <c r="A19" s="40">
        <v>13</v>
      </c>
      <c r="B19" s="41" t="s">
        <v>35</v>
      </c>
      <c r="C19" s="42" t="s">
        <v>26</v>
      </c>
      <c r="D19" s="11">
        <v>6.3</v>
      </c>
      <c r="E19" s="11">
        <v>7.3</v>
      </c>
      <c r="F19" s="11">
        <v>7</v>
      </c>
      <c r="G19" s="62">
        <v>4.5999999999999996</v>
      </c>
      <c r="H19" s="11">
        <v>8</v>
      </c>
      <c r="I19" s="11">
        <v>5</v>
      </c>
      <c r="J19" s="11">
        <v>6</v>
      </c>
      <c r="K19" s="11">
        <v>8</v>
      </c>
      <c r="L19" s="86">
        <v>7.666666666666667</v>
      </c>
      <c r="M19" s="82">
        <v>7.8</v>
      </c>
      <c r="N19" s="12">
        <f t="shared" si="4"/>
        <v>6.4815789473684209</v>
      </c>
      <c r="O19" s="13"/>
      <c r="P19" s="13"/>
      <c r="Q19" s="13"/>
      <c r="R19" s="13"/>
      <c r="S19" s="13"/>
      <c r="T19" s="13"/>
      <c r="U19" s="13"/>
      <c r="V19" s="14"/>
      <c r="W19" s="13" t="str">
        <f t="shared" si="0"/>
        <v>1</v>
      </c>
      <c r="X19" s="13" t="str">
        <f t="shared" si="0"/>
        <v>1</v>
      </c>
      <c r="Y19" s="13" t="str">
        <f t="shared" si="1"/>
        <v>1</v>
      </c>
      <c r="Z19" s="13" t="str">
        <f t="shared" si="1"/>
        <v>1</v>
      </c>
      <c r="AA19" s="13" t="str">
        <f t="shared" si="1"/>
        <v>1</v>
      </c>
      <c r="AB19" s="13" t="str">
        <f t="shared" si="1"/>
        <v>1</v>
      </c>
      <c r="AC19" s="13" t="str">
        <f t="shared" si="1"/>
        <v>1</v>
      </c>
      <c r="AD19" s="15">
        <f t="shared" si="2"/>
        <v>1</v>
      </c>
      <c r="AE19" s="16" t="str">
        <f t="shared" si="3"/>
        <v>TBK</v>
      </c>
      <c r="AF19" s="17" t="s">
        <v>19</v>
      </c>
      <c r="AG19" s="18" t="e">
        <f>(#REF!*#REF!+D19*$D$6+E19*$E$6+F19*$F$6+G19*$G$6+H19*$H$6+I19*$I$6+J19*$J$6+O19*$O$6+P19*$P$6+Q19*$Q$6+R19*$R$6+S19*$S$6+T19*$T$6+U19*$U$6)/($N$6+19)</f>
        <v>#REF!</v>
      </c>
      <c r="AH19" s="17"/>
    </row>
    <row r="20" spans="1:34" s="19" customFormat="1" ht="17.25" customHeight="1">
      <c r="A20" s="40">
        <v>14</v>
      </c>
      <c r="B20" s="41" t="s">
        <v>35</v>
      </c>
      <c r="C20" s="42" t="s">
        <v>53</v>
      </c>
      <c r="D20" s="11">
        <v>6.5</v>
      </c>
      <c r="E20" s="11">
        <v>5.5</v>
      </c>
      <c r="F20" s="11">
        <v>6</v>
      </c>
      <c r="G20" s="11">
        <v>5.5</v>
      </c>
      <c r="H20" s="11">
        <v>7.5</v>
      </c>
      <c r="I20" s="11">
        <v>6.8</v>
      </c>
      <c r="J20" s="11">
        <v>6.8</v>
      </c>
      <c r="K20" s="11">
        <v>7.5</v>
      </c>
      <c r="L20" s="86">
        <v>5.8333333333333339</v>
      </c>
      <c r="M20" s="82">
        <v>7.8</v>
      </c>
      <c r="N20" s="12">
        <f t="shared" si="4"/>
        <v>6.4605263157894735</v>
      </c>
      <c r="O20" s="13"/>
      <c r="P20" s="13"/>
      <c r="Q20" s="13"/>
      <c r="R20" s="13"/>
      <c r="S20" s="13"/>
      <c r="T20" s="13"/>
      <c r="U20" s="13"/>
      <c r="V20" s="14"/>
      <c r="W20" s="13" t="str">
        <f t="shared" si="0"/>
        <v>1</v>
      </c>
      <c r="X20" s="13" t="str">
        <f t="shared" si="0"/>
        <v>1</v>
      </c>
      <c r="Y20" s="13" t="str">
        <f t="shared" si="0"/>
        <v>1</v>
      </c>
      <c r="Z20" s="13" t="str">
        <f t="shared" si="0"/>
        <v>1</v>
      </c>
      <c r="AA20" s="13" t="str">
        <f t="shared" si="0"/>
        <v>1</v>
      </c>
      <c r="AB20" s="13" t="str">
        <f t="shared" si="0"/>
        <v>1</v>
      </c>
      <c r="AC20" s="13" t="str">
        <f t="shared" si="0"/>
        <v>1</v>
      </c>
      <c r="AD20" s="15">
        <f t="shared" si="2"/>
        <v>1</v>
      </c>
      <c r="AE20" s="16" t="str">
        <f t="shared" si="3"/>
        <v>TBK</v>
      </c>
      <c r="AF20" s="17" t="s">
        <v>19</v>
      </c>
      <c r="AG20" s="18" t="e">
        <f>(#REF!*#REF!+D20*$D$6+E20*$E$6+F20*$F$6+G20*$G$6+H20*$H$6+I20*$I$6+J20*$J$6+O20*$O$6+P20*$P$6+Q20*$Q$6+R20*$R$6+S20*$S$6+T20*$T$6+U20*$U$6)/($N$6+19)</f>
        <v>#REF!</v>
      </c>
      <c r="AH20" s="17"/>
    </row>
    <row r="21" spans="1:34" s="19" customFormat="1" ht="17.25" customHeight="1">
      <c r="A21" s="40">
        <v>15</v>
      </c>
      <c r="B21" s="41" t="s">
        <v>54</v>
      </c>
      <c r="C21" s="42" t="s">
        <v>55</v>
      </c>
      <c r="D21" s="11">
        <v>6.1</v>
      </c>
      <c r="E21" s="11">
        <v>6.2</v>
      </c>
      <c r="F21" s="11">
        <v>5.5</v>
      </c>
      <c r="G21" s="11">
        <v>6.1</v>
      </c>
      <c r="H21" s="11">
        <v>6.5</v>
      </c>
      <c r="I21" s="11">
        <v>6</v>
      </c>
      <c r="J21" s="11">
        <v>6</v>
      </c>
      <c r="K21" s="11">
        <v>8</v>
      </c>
      <c r="L21" s="86">
        <v>5.0833333333333339</v>
      </c>
      <c r="M21" s="82">
        <v>6.6</v>
      </c>
      <c r="N21" s="12">
        <f t="shared" si="4"/>
        <v>6.272368421052632</v>
      </c>
      <c r="O21" s="13"/>
      <c r="P21" s="13"/>
      <c r="Q21" s="13"/>
      <c r="R21" s="13"/>
      <c r="S21" s="13"/>
      <c r="T21" s="13"/>
      <c r="U21" s="13"/>
      <c r="V21" s="14"/>
      <c r="W21" s="13" t="str">
        <f t="shared" si="0"/>
        <v>1</v>
      </c>
      <c r="X21" s="13" t="str">
        <f t="shared" si="0"/>
        <v>1</v>
      </c>
      <c r="Y21" s="13" t="str">
        <f t="shared" si="0"/>
        <v>1</v>
      </c>
      <c r="Z21" s="13" t="str">
        <f t="shared" si="0"/>
        <v>1</v>
      </c>
      <c r="AA21" s="13" t="str">
        <f t="shared" si="0"/>
        <v>1</v>
      </c>
      <c r="AB21" s="13" t="str">
        <f t="shared" si="0"/>
        <v>1</v>
      </c>
      <c r="AC21" s="13" t="str">
        <f t="shared" si="0"/>
        <v>1</v>
      </c>
      <c r="AD21" s="15">
        <f t="shared" si="2"/>
        <v>1</v>
      </c>
      <c r="AE21" s="16" t="str">
        <f t="shared" si="3"/>
        <v>TBK</v>
      </c>
      <c r="AF21" s="17" t="s">
        <v>19</v>
      </c>
      <c r="AG21" s="18" t="e">
        <f>(#REF!*#REF!+D21*$D$6+E21*$E$6+F21*$F$6+G21*$G$6+H21*$H$6+I21*$I$6+J21*$J$6+O21*$O$6+P21*$P$6+Q21*$Q$6+R21*$R$6+S21*$S$6+T21*$T$6+U21*$U$6)/($N$6+19)</f>
        <v>#REF!</v>
      </c>
      <c r="AH21" s="17"/>
    </row>
    <row r="22" spans="1:34" s="19" customFormat="1" ht="17.25" customHeight="1">
      <c r="A22" s="40">
        <v>16</v>
      </c>
      <c r="B22" s="41" t="s">
        <v>56</v>
      </c>
      <c r="C22" s="42" t="s">
        <v>57</v>
      </c>
      <c r="D22" s="11">
        <v>6</v>
      </c>
      <c r="E22" s="11">
        <v>5.2</v>
      </c>
      <c r="F22" s="11">
        <v>5.8</v>
      </c>
      <c r="G22" s="62">
        <v>4.0999999999999996</v>
      </c>
      <c r="H22" s="11">
        <v>7.5</v>
      </c>
      <c r="I22" s="11">
        <v>7</v>
      </c>
      <c r="J22" s="11">
        <v>5.3</v>
      </c>
      <c r="K22" s="11">
        <v>7.5</v>
      </c>
      <c r="L22" s="86">
        <v>5.3333333333333339</v>
      </c>
      <c r="M22" s="82">
        <v>6.3</v>
      </c>
      <c r="N22" s="12">
        <f t="shared" si="4"/>
        <v>5.7736842105263158</v>
      </c>
      <c r="O22" s="13"/>
      <c r="P22" s="13"/>
      <c r="Q22" s="13"/>
      <c r="R22" s="13"/>
      <c r="S22" s="13"/>
      <c r="T22" s="13"/>
      <c r="U22" s="13"/>
      <c r="V22" s="14"/>
      <c r="W22" s="13" t="str">
        <f t="shared" si="0"/>
        <v>1</v>
      </c>
      <c r="X22" s="13" t="str">
        <f t="shared" si="0"/>
        <v>1</v>
      </c>
      <c r="Y22" s="13" t="str">
        <f t="shared" si="0"/>
        <v>1</v>
      </c>
      <c r="Z22" s="13" t="str">
        <f t="shared" si="0"/>
        <v>1</v>
      </c>
      <c r="AA22" s="13" t="str">
        <f t="shared" si="0"/>
        <v>1</v>
      </c>
      <c r="AB22" s="13" t="str">
        <f t="shared" si="0"/>
        <v>1</v>
      </c>
      <c r="AC22" s="13" t="str">
        <f t="shared" si="0"/>
        <v>1</v>
      </c>
      <c r="AD22" s="15">
        <f t="shared" si="2"/>
        <v>1</v>
      </c>
      <c r="AE22" s="16" t="str">
        <f t="shared" si="3"/>
        <v>TB</v>
      </c>
      <c r="AF22" s="17" t="s">
        <v>18</v>
      </c>
      <c r="AG22" s="18" t="e">
        <f>(#REF!*#REF!+D22*$D$6+E22*$E$6+F22*$F$6+G22*$G$6+H22*$H$6+I22*$I$6+J22*$J$6+O22*$O$6+P22*$P$6+Q22*$Q$6+R22*$R$6+S22*$S$6+T22*$T$6+U22*$U$6)/($N$6+19)</f>
        <v>#REF!</v>
      </c>
      <c r="AH22" s="17"/>
    </row>
    <row r="23" spans="1:34" s="19" customFormat="1" ht="17.25" customHeight="1">
      <c r="A23" s="40">
        <v>17</v>
      </c>
      <c r="B23" s="41" t="s">
        <v>24</v>
      </c>
      <c r="C23" s="42" t="s">
        <v>57</v>
      </c>
      <c r="D23" s="11">
        <v>5.5</v>
      </c>
      <c r="E23" s="11">
        <v>5</v>
      </c>
      <c r="F23" s="11">
        <v>5.8</v>
      </c>
      <c r="G23" s="62">
        <v>4.5999999999999996</v>
      </c>
      <c r="H23" s="11">
        <v>8</v>
      </c>
      <c r="I23" s="11">
        <v>6.3</v>
      </c>
      <c r="J23" s="11">
        <v>5.5</v>
      </c>
      <c r="K23" s="11">
        <v>8</v>
      </c>
      <c r="L23" s="86">
        <v>5.75</v>
      </c>
      <c r="M23" s="82">
        <v>6.1</v>
      </c>
      <c r="N23" s="12">
        <f t="shared" si="4"/>
        <v>5.8855263157894733</v>
      </c>
      <c r="O23" s="13"/>
      <c r="P23" s="13"/>
      <c r="Q23" s="13"/>
      <c r="R23" s="13"/>
      <c r="S23" s="21"/>
      <c r="T23" s="13"/>
      <c r="U23" s="13"/>
      <c r="V23" s="14"/>
      <c r="W23" s="13" t="str">
        <f t="shared" si="0"/>
        <v>1</v>
      </c>
      <c r="X23" s="13" t="str">
        <f t="shared" si="0"/>
        <v>1</v>
      </c>
      <c r="Y23" s="13" t="str">
        <f t="shared" si="0"/>
        <v>1</v>
      </c>
      <c r="Z23" s="13" t="str">
        <f t="shared" si="0"/>
        <v>1</v>
      </c>
      <c r="AA23" s="13" t="str">
        <f t="shared" si="0"/>
        <v>1</v>
      </c>
      <c r="AB23" s="13" t="str">
        <f t="shared" si="0"/>
        <v>1</v>
      </c>
      <c r="AC23" s="13" t="str">
        <f t="shared" si="0"/>
        <v>1</v>
      </c>
      <c r="AD23" s="15">
        <f t="shared" si="2"/>
        <v>1</v>
      </c>
      <c r="AE23" s="16" t="str">
        <f t="shared" si="3"/>
        <v>TB</v>
      </c>
      <c r="AF23" s="17" t="s">
        <v>18</v>
      </c>
      <c r="AG23" s="18" t="e">
        <f>(#REF!*#REF!+D23*$D$6+E23*$E$6+F23*$F$6+G23*$G$6+H23*$H$6+I23*$I$6+J23*$J$6+O23*$O$6+P23*$P$6+Q23*$Q$6+R23*$R$6+S23*$S$6+T23*$T$6+U23*$U$6)/($N$6+19)</f>
        <v>#REF!</v>
      </c>
      <c r="AH23" s="17"/>
    </row>
    <row r="24" spans="1:34" s="19" customFormat="1" ht="17.25" customHeight="1">
      <c r="A24" s="40">
        <v>18</v>
      </c>
      <c r="B24" s="41" t="s">
        <v>58</v>
      </c>
      <c r="C24" s="42" t="s">
        <v>57</v>
      </c>
      <c r="D24" s="11">
        <v>7.5</v>
      </c>
      <c r="E24" s="11">
        <v>7.7</v>
      </c>
      <c r="F24" s="11">
        <v>7.5</v>
      </c>
      <c r="G24" s="11">
        <v>7.1</v>
      </c>
      <c r="H24" s="11">
        <v>7</v>
      </c>
      <c r="I24" s="11">
        <v>6</v>
      </c>
      <c r="J24" s="11">
        <v>6.1</v>
      </c>
      <c r="K24" s="11">
        <v>8</v>
      </c>
      <c r="L24" s="86">
        <v>7.166666666666667</v>
      </c>
      <c r="M24" s="82">
        <v>7.3</v>
      </c>
      <c r="N24" s="12">
        <f t="shared" si="4"/>
        <v>7.1631578947368419</v>
      </c>
      <c r="O24" s="13"/>
      <c r="P24" s="13"/>
      <c r="Q24" s="13"/>
      <c r="R24" s="13"/>
      <c r="S24" s="13"/>
      <c r="T24" s="13"/>
      <c r="U24" s="13"/>
      <c r="V24" s="14"/>
      <c r="W24" s="13" t="str">
        <f t="shared" si="0"/>
        <v>1</v>
      </c>
      <c r="X24" s="13" t="str">
        <f t="shared" si="0"/>
        <v>1</v>
      </c>
      <c r="Y24" s="13" t="str">
        <f t="shared" si="0"/>
        <v>1</v>
      </c>
      <c r="Z24" s="13" t="str">
        <f t="shared" si="0"/>
        <v>1</v>
      </c>
      <c r="AA24" s="13" t="str">
        <f t="shared" si="0"/>
        <v>1</v>
      </c>
      <c r="AB24" s="13" t="str">
        <f t="shared" si="0"/>
        <v>1</v>
      </c>
      <c r="AC24" s="13" t="str">
        <f t="shared" si="0"/>
        <v>1</v>
      </c>
      <c r="AD24" s="15">
        <f t="shared" si="2"/>
        <v>1</v>
      </c>
      <c r="AE24" s="16" t="str">
        <f t="shared" si="3"/>
        <v>Khá</v>
      </c>
      <c r="AF24" s="17" t="s">
        <v>19</v>
      </c>
      <c r="AG24" s="18" t="e">
        <f>(#REF!*#REF!+D24*$D$6+E24*$E$6+F24*$F$6+G24*$G$6+H24*$H$6+I24*$I$6+J24*$J$6+O24*$O$6+P24*$P$6+Q24*$Q$6+R24*$R$6+S24*$S$6+T24*$T$6+U24*$U$6)/($N$6+19)</f>
        <v>#REF!</v>
      </c>
      <c r="AH24" s="17"/>
    </row>
    <row r="25" spans="1:34" s="19" customFormat="1" ht="17.25" customHeight="1">
      <c r="A25" s="40">
        <v>19</v>
      </c>
      <c r="B25" s="41" t="s">
        <v>59</v>
      </c>
      <c r="C25" s="42" t="s">
        <v>60</v>
      </c>
      <c r="D25" s="11">
        <v>6.2</v>
      </c>
      <c r="E25" s="11">
        <v>5.3</v>
      </c>
      <c r="F25" s="11">
        <v>5.5</v>
      </c>
      <c r="G25" s="11">
        <v>5.7</v>
      </c>
      <c r="H25" s="11">
        <v>7.5</v>
      </c>
      <c r="I25" s="11">
        <v>7</v>
      </c>
      <c r="J25" s="11">
        <v>6.3</v>
      </c>
      <c r="K25" s="91">
        <v>7</v>
      </c>
      <c r="L25" s="86">
        <v>6.5833333333333339</v>
      </c>
      <c r="M25" s="82">
        <v>7.3</v>
      </c>
      <c r="N25" s="12">
        <f t="shared" si="4"/>
        <v>6.3328947368421051</v>
      </c>
      <c r="O25" s="13"/>
      <c r="P25" s="21"/>
      <c r="Q25" s="13"/>
      <c r="R25" s="13"/>
      <c r="S25" s="13"/>
      <c r="T25" s="13"/>
      <c r="U25" s="13"/>
      <c r="V25" s="14"/>
      <c r="W25" s="13" t="str">
        <f t="shared" si="0"/>
        <v>1</v>
      </c>
      <c r="X25" s="13" t="str">
        <f t="shared" si="0"/>
        <v>1</v>
      </c>
      <c r="Y25" s="13" t="str">
        <f t="shared" si="0"/>
        <v>1</v>
      </c>
      <c r="Z25" s="13" t="str">
        <f t="shared" si="0"/>
        <v>1</v>
      </c>
      <c r="AA25" s="13" t="str">
        <f t="shared" si="0"/>
        <v>1</v>
      </c>
      <c r="AB25" s="13" t="str">
        <f t="shared" si="0"/>
        <v>1</v>
      </c>
      <c r="AC25" s="13" t="str">
        <f t="shared" si="0"/>
        <v>1</v>
      </c>
      <c r="AD25" s="15">
        <f t="shared" si="2"/>
        <v>1</v>
      </c>
      <c r="AE25" s="16" t="str">
        <f t="shared" si="3"/>
        <v>TBK</v>
      </c>
      <c r="AF25" s="17" t="s">
        <v>19</v>
      </c>
      <c r="AG25" s="18" t="e">
        <f>(#REF!*#REF!+D25*$D$6+E25*$E$6+F25*$F$6+G25*$G$6+H25*$H$6+I25*$I$6+J25*$J$6+O25*$O$6+P25*$P$6+Q25*$Q$6+R25*$R$6+S25*$S$6+T25*$T$6+U25*$U$6)/($N$6+19)</f>
        <v>#REF!</v>
      </c>
      <c r="AH25" s="17"/>
    </row>
    <row r="26" spans="1:34" s="24" customFormat="1" ht="17.25" customHeight="1">
      <c r="A26" s="40">
        <v>20</v>
      </c>
      <c r="B26" s="41" t="s">
        <v>61</v>
      </c>
      <c r="C26" s="42" t="s">
        <v>27</v>
      </c>
      <c r="D26" s="11">
        <v>6.1</v>
      </c>
      <c r="E26" s="11">
        <v>5.5</v>
      </c>
      <c r="F26" s="11">
        <v>5.7</v>
      </c>
      <c r="G26" s="62">
        <v>4.0999999999999996</v>
      </c>
      <c r="H26" s="11">
        <v>7</v>
      </c>
      <c r="I26" s="11">
        <v>5.5</v>
      </c>
      <c r="J26" s="11">
        <v>5.8</v>
      </c>
      <c r="K26" s="11">
        <v>7.5</v>
      </c>
      <c r="L26" s="86">
        <v>5.3333333333333339</v>
      </c>
      <c r="M26" s="82">
        <v>7.3</v>
      </c>
      <c r="N26" s="12">
        <f t="shared" si="4"/>
        <v>5.7868421052631582</v>
      </c>
      <c r="O26" s="22"/>
      <c r="P26" s="22"/>
      <c r="Q26" s="22"/>
      <c r="R26" s="22"/>
      <c r="S26" s="22"/>
      <c r="T26" s="22"/>
      <c r="U26" s="22"/>
      <c r="V26" s="23"/>
      <c r="W26" s="13" t="str">
        <f t="shared" si="0"/>
        <v>1</v>
      </c>
      <c r="X26" s="13" t="str">
        <f t="shared" si="0"/>
        <v>1</v>
      </c>
      <c r="Y26" s="13" t="str">
        <f t="shared" si="0"/>
        <v>1</v>
      </c>
      <c r="Z26" s="13" t="str">
        <f t="shared" si="0"/>
        <v>1</v>
      </c>
      <c r="AA26" s="13" t="str">
        <f t="shared" si="0"/>
        <v>1</v>
      </c>
      <c r="AB26" s="13" t="str">
        <f t="shared" si="0"/>
        <v>1</v>
      </c>
      <c r="AC26" s="13" t="str">
        <f t="shared" si="0"/>
        <v>1</v>
      </c>
      <c r="AD26" s="15">
        <f t="shared" si="2"/>
        <v>1</v>
      </c>
      <c r="AE26" s="16" t="str">
        <f t="shared" si="3"/>
        <v>TB</v>
      </c>
      <c r="AF26" s="17" t="s">
        <v>18</v>
      </c>
      <c r="AG26" s="18" t="e">
        <f>(#REF!*#REF!+D26*$D$6+E26*$E$6+F26*$F$6+G26*$G$6+H26*$H$6+I26*$I$6+J26*$J$6+O26*$O$6+P26*$P$6+Q26*$Q$6+R26*$R$6+S26*$S$6+T26*$T$6+U26*$U$6)/($N$6+19)</f>
        <v>#REF!</v>
      </c>
      <c r="AH26" s="17"/>
    </row>
    <row r="27" spans="1:34" s="72" customFormat="1" ht="17.25" customHeight="1">
      <c r="A27" s="59">
        <v>21</v>
      </c>
      <c r="B27" s="60" t="s">
        <v>62</v>
      </c>
      <c r="C27" s="61" t="s">
        <v>27</v>
      </c>
      <c r="D27" s="62">
        <v>3.7</v>
      </c>
      <c r="E27" s="62">
        <v>3.2</v>
      </c>
      <c r="F27" s="62"/>
      <c r="G27" s="62"/>
      <c r="H27" s="62">
        <v>3.5</v>
      </c>
      <c r="I27" s="62">
        <v>3</v>
      </c>
      <c r="J27" s="62">
        <v>2.2000000000000002</v>
      </c>
      <c r="K27" s="62"/>
      <c r="L27" s="85">
        <v>0</v>
      </c>
      <c r="M27" s="81"/>
      <c r="N27" s="12">
        <f t="shared" si="4"/>
        <v>1.2947368421052632</v>
      </c>
      <c r="O27" s="73"/>
      <c r="P27" s="73"/>
      <c r="Q27" s="73"/>
      <c r="R27" s="73"/>
      <c r="S27" s="73"/>
      <c r="T27" s="73"/>
      <c r="U27" s="73"/>
      <c r="V27" s="74"/>
      <c r="W27" s="73"/>
      <c r="X27" s="73"/>
      <c r="Y27" s="73"/>
      <c r="Z27" s="73"/>
      <c r="AA27" s="73"/>
      <c r="AB27" s="73"/>
      <c r="AC27" s="73"/>
      <c r="AD27" s="75"/>
      <c r="AE27" s="16" t="str">
        <f t="shared" si="3"/>
        <v>Yếu</v>
      </c>
      <c r="AF27" s="69"/>
      <c r="AG27" s="76" t="e">
        <f>(#REF!*#REF!+D27*$D$6+E27*$E$6+F27*$F$6+G27*$G$6+H27*$H$6+I27*$I$6+J27*$J$6+O27*$O$6+P27*$P$6+Q27*$Q$6+R27*$R$6+S27*$S$6+T27*$T$6+U27*$U$6)/($N$6+19)</f>
        <v>#REF!</v>
      </c>
      <c r="AH27" s="69"/>
    </row>
    <row r="28" spans="1:34" s="24" customFormat="1" ht="17.25" customHeight="1">
      <c r="A28" s="40">
        <v>22</v>
      </c>
      <c r="B28" s="41" t="s">
        <v>24</v>
      </c>
      <c r="C28" s="42" t="s">
        <v>27</v>
      </c>
      <c r="D28" s="11">
        <v>6.6</v>
      </c>
      <c r="E28" s="11">
        <v>6</v>
      </c>
      <c r="F28" s="11">
        <v>6.2</v>
      </c>
      <c r="G28" s="11">
        <v>5.2</v>
      </c>
      <c r="H28" s="11">
        <v>7.5</v>
      </c>
      <c r="I28" s="11">
        <v>5.8</v>
      </c>
      <c r="J28" s="11">
        <v>6</v>
      </c>
      <c r="K28" s="11">
        <v>8</v>
      </c>
      <c r="L28" s="86">
        <v>5.0833333333333339</v>
      </c>
      <c r="M28" s="82">
        <v>7.8</v>
      </c>
      <c r="N28" s="12">
        <f t="shared" si="4"/>
        <v>6.3065789473684211</v>
      </c>
      <c r="O28" s="22"/>
      <c r="P28" s="22"/>
      <c r="Q28" s="22"/>
      <c r="R28" s="22"/>
      <c r="S28" s="22"/>
      <c r="T28" s="22"/>
      <c r="U28" s="22"/>
      <c r="V28" s="23"/>
      <c r="W28" s="22" t="str">
        <f t="shared" si="0"/>
        <v>1</v>
      </c>
      <c r="X28" s="22" t="str">
        <f t="shared" si="0"/>
        <v>1</v>
      </c>
      <c r="Y28" s="22" t="str">
        <f t="shared" si="0"/>
        <v>1</v>
      </c>
      <c r="Z28" s="22" t="str">
        <f t="shared" si="0"/>
        <v>1</v>
      </c>
      <c r="AA28" s="22" t="str">
        <f t="shared" si="0"/>
        <v>1</v>
      </c>
      <c r="AB28" s="22" t="str">
        <f t="shared" si="0"/>
        <v>1</v>
      </c>
      <c r="AC28" s="22" t="str">
        <f t="shared" si="0"/>
        <v>1</v>
      </c>
      <c r="AD28" s="25">
        <f t="shared" si="2"/>
        <v>1</v>
      </c>
      <c r="AE28" s="16" t="str">
        <f t="shared" si="3"/>
        <v>TBK</v>
      </c>
      <c r="AF28" s="17" t="s">
        <v>19</v>
      </c>
      <c r="AG28" s="26" t="e">
        <f>(#REF!*#REF!+D28*$D$6+E28*$E$6+F28*$F$6+G28*$G$6+H28*$H$6+I28*$I$6+J28*$J$6+O28*$O$6+P28*$P$6+Q28*$Q$6+R28*$R$6+S28*$S$6+T28*$T$6+U28*$U$6)/($N$6+19)</f>
        <v>#REF!</v>
      </c>
      <c r="AH28" s="17"/>
    </row>
    <row r="29" spans="1:34" s="19" customFormat="1" ht="17.25" customHeight="1">
      <c r="A29" s="40">
        <v>23</v>
      </c>
      <c r="B29" s="41" t="s">
        <v>63</v>
      </c>
      <c r="C29" s="42" t="s">
        <v>64</v>
      </c>
      <c r="D29" s="11">
        <v>6.3</v>
      </c>
      <c r="E29" s="11">
        <v>5.3</v>
      </c>
      <c r="F29" s="62">
        <v>0</v>
      </c>
      <c r="G29" s="62">
        <v>2.6</v>
      </c>
      <c r="H29" s="11">
        <v>7</v>
      </c>
      <c r="I29" s="11">
        <v>5</v>
      </c>
      <c r="J29" s="11">
        <v>5.2</v>
      </c>
      <c r="K29" s="11">
        <v>8</v>
      </c>
      <c r="L29" s="86">
        <v>5.8333333333333339</v>
      </c>
      <c r="M29" s="82">
        <v>6.5</v>
      </c>
      <c r="N29" s="12">
        <f t="shared" si="4"/>
        <v>4.9657894736842101</v>
      </c>
      <c r="O29" s="13"/>
      <c r="P29" s="13"/>
      <c r="Q29" s="13"/>
      <c r="R29" s="13"/>
      <c r="S29" s="13"/>
      <c r="T29" s="13"/>
      <c r="U29" s="13"/>
      <c r="V29" s="14"/>
      <c r="W29" s="13" t="str">
        <f t="shared" si="0"/>
        <v>1</v>
      </c>
      <c r="X29" s="13" t="str">
        <f t="shared" si="0"/>
        <v>1</v>
      </c>
      <c r="Y29" s="13" t="str">
        <f t="shared" si="0"/>
        <v>1</v>
      </c>
      <c r="Z29" s="13" t="str">
        <f t="shared" si="0"/>
        <v>1</v>
      </c>
      <c r="AA29" s="13" t="str">
        <f t="shared" si="0"/>
        <v>1</v>
      </c>
      <c r="AB29" s="13" t="str">
        <f t="shared" si="0"/>
        <v>1</v>
      </c>
      <c r="AC29" s="13" t="str">
        <f t="shared" si="0"/>
        <v>1</v>
      </c>
      <c r="AD29" s="15">
        <f t="shared" si="2"/>
        <v>1</v>
      </c>
      <c r="AE29" s="16" t="str">
        <f t="shared" si="3"/>
        <v>Yếu</v>
      </c>
      <c r="AF29" s="17" t="s">
        <v>18</v>
      </c>
      <c r="AG29" s="18" t="e">
        <f>(#REF!*#REF!+D29*$D$6+E29*$E$6+F29*$F$6+G29*$G$6+H29*$H$6+I29*$I$6+J29*$J$6+O29*$O$6+P29*$P$6+Q29*$Q$6+R29*$R$6+S29*$S$6+T29*$T$6+U29*$U$6)/($N$6+19)</f>
        <v>#REF!</v>
      </c>
      <c r="AH29" s="17"/>
    </row>
    <row r="30" spans="1:34" s="19" customFormat="1" ht="17.25" customHeight="1">
      <c r="A30" s="40">
        <v>24</v>
      </c>
      <c r="B30" s="41" t="s">
        <v>65</v>
      </c>
      <c r="C30" s="42" t="s">
        <v>66</v>
      </c>
      <c r="D30" s="11">
        <v>5.8</v>
      </c>
      <c r="E30" s="11">
        <v>7</v>
      </c>
      <c r="F30" s="11">
        <v>5.5</v>
      </c>
      <c r="G30" s="11">
        <v>6.2</v>
      </c>
      <c r="H30" s="11">
        <v>7</v>
      </c>
      <c r="I30" s="11">
        <v>6</v>
      </c>
      <c r="J30" s="11">
        <v>6</v>
      </c>
      <c r="K30" s="11">
        <v>7.5</v>
      </c>
      <c r="L30" s="86">
        <v>6.8333333333333339</v>
      </c>
      <c r="M30" s="82">
        <v>7.8</v>
      </c>
      <c r="N30" s="12">
        <f t="shared" si="4"/>
        <v>6.5184210526315791</v>
      </c>
      <c r="O30" s="13"/>
      <c r="P30" s="13"/>
      <c r="Q30" s="13"/>
      <c r="R30" s="13"/>
      <c r="S30" s="13"/>
      <c r="T30" s="13"/>
      <c r="U30" s="13"/>
      <c r="V30" s="14"/>
      <c r="W30" s="13" t="str">
        <f t="shared" si="0"/>
        <v>1</v>
      </c>
      <c r="X30" s="13" t="str">
        <f t="shared" si="0"/>
        <v>1</v>
      </c>
      <c r="Y30" s="13" t="str">
        <f t="shared" si="0"/>
        <v>1</v>
      </c>
      <c r="Z30" s="13" t="str">
        <f t="shared" si="0"/>
        <v>1</v>
      </c>
      <c r="AA30" s="13" t="str">
        <f t="shared" si="0"/>
        <v>1</v>
      </c>
      <c r="AB30" s="13" t="str">
        <f t="shared" si="0"/>
        <v>1</v>
      </c>
      <c r="AC30" s="13" t="str">
        <f t="shared" si="0"/>
        <v>1</v>
      </c>
      <c r="AD30" s="15">
        <f t="shared" si="2"/>
        <v>1</v>
      </c>
      <c r="AE30" s="16" t="str">
        <f t="shared" si="3"/>
        <v>TBK</v>
      </c>
      <c r="AF30" s="17" t="s">
        <v>19</v>
      </c>
      <c r="AG30" s="18" t="e">
        <f>(#REF!*#REF!+D30*$D$6+E30*$E$6+F30*$F$6+G30*$G$6+H30*$H$6+I30*$I$6+J30*$J$6+O30*$O$6+P30*$P$6+Q30*$Q$6+R30*$R$6+S30*$S$6+T30*$T$6+U30*$U$6)/($N$6+19)</f>
        <v>#REF!</v>
      </c>
      <c r="AH30" s="17"/>
    </row>
    <row r="31" spans="1:34" s="19" customFormat="1" ht="17.25" customHeight="1">
      <c r="A31" s="40">
        <v>25</v>
      </c>
      <c r="B31" s="41" t="s">
        <v>25</v>
      </c>
      <c r="C31" s="42" t="s">
        <v>66</v>
      </c>
      <c r="D31" s="11">
        <v>6.3</v>
      </c>
      <c r="E31" s="11">
        <v>6.3</v>
      </c>
      <c r="F31" s="11">
        <v>5</v>
      </c>
      <c r="G31" s="62">
        <v>3.6</v>
      </c>
      <c r="H31" s="11">
        <v>7.5</v>
      </c>
      <c r="I31" s="11">
        <v>5.8</v>
      </c>
      <c r="J31" s="11">
        <v>5.2</v>
      </c>
      <c r="K31" s="11">
        <v>7.5</v>
      </c>
      <c r="L31" s="86">
        <v>6.0833333333333339</v>
      </c>
      <c r="M31" s="82">
        <v>7.3</v>
      </c>
      <c r="N31" s="12">
        <f t="shared" si="4"/>
        <v>5.7565789473684212</v>
      </c>
      <c r="O31" s="13"/>
      <c r="P31" s="13"/>
      <c r="Q31" s="13"/>
      <c r="R31" s="13"/>
      <c r="S31" s="13"/>
      <c r="T31" s="13"/>
      <c r="U31" s="13"/>
      <c r="V31" s="14"/>
      <c r="W31" s="13" t="str">
        <f t="shared" si="0"/>
        <v>1</v>
      </c>
      <c r="X31" s="13" t="str">
        <f t="shared" si="0"/>
        <v>1</v>
      </c>
      <c r="Y31" s="13" t="str">
        <f t="shared" si="0"/>
        <v>1</v>
      </c>
      <c r="Z31" s="13" t="str">
        <f t="shared" si="0"/>
        <v>1</v>
      </c>
      <c r="AA31" s="13" t="str">
        <f t="shared" si="0"/>
        <v>1</v>
      </c>
      <c r="AB31" s="13" t="str">
        <f t="shared" si="0"/>
        <v>1</v>
      </c>
      <c r="AC31" s="13" t="str">
        <f t="shared" si="0"/>
        <v>1</v>
      </c>
      <c r="AD31" s="15">
        <f t="shared" si="2"/>
        <v>1</v>
      </c>
      <c r="AE31" s="16" t="str">
        <f t="shared" si="3"/>
        <v>TB</v>
      </c>
      <c r="AF31" s="17" t="s">
        <v>18</v>
      </c>
      <c r="AG31" s="18" t="e">
        <f>(#REF!*#REF!+D31*$D$6+E31*$E$6+F31*$F$6+G31*$G$6+H31*$H$6+I31*$I$6+J31*$J$6+O31*$O$6+P31*$P$6+Q31*$Q$6+R31*$R$6+S31*$S$6+T31*$T$6+U31*$U$6)/($N$6+19)</f>
        <v>#REF!</v>
      </c>
      <c r="AH31" s="17"/>
    </row>
    <row r="32" spans="1:34" s="72" customFormat="1" ht="17.25" customHeight="1">
      <c r="A32" s="59">
        <v>26</v>
      </c>
      <c r="B32" s="60" t="s">
        <v>67</v>
      </c>
      <c r="C32" s="61" t="s">
        <v>68</v>
      </c>
      <c r="D32" s="62">
        <v>2.2000000000000002</v>
      </c>
      <c r="E32" s="62">
        <v>3.7</v>
      </c>
      <c r="F32" s="62">
        <v>0</v>
      </c>
      <c r="G32" s="62"/>
      <c r="H32" s="62">
        <v>3</v>
      </c>
      <c r="I32" s="62">
        <v>5.5</v>
      </c>
      <c r="J32" s="62">
        <v>5</v>
      </c>
      <c r="K32" s="62"/>
      <c r="L32" s="85">
        <v>0</v>
      </c>
      <c r="M32" s="82">
        <v>5.8</v>
      </c>
      <c r="N32" s="12">
        <f t="shared" si="4"/>
        <v>2.1</v>
      </c>
      <c r="O32" s="73"/>
      <c r="P32" s="73"/>
      <c r="Q32" s="73"/>
      <c r="R32" s="73"/>
      <c r="S32" s="73"/>
      <c r="T32" s="73"/>
      <c r="U32" s="73"/>
      <c r="V32" s="74"/>
      <c r="W32" s="73"/>
      <c r="X32" s="73"/>
      <c r="Y32" s="73"/>
      <c r="Z32" s="73"/>
      <c r="AA32" s="73"/>
      <c r="AB32" s="73"/>
      <c r="AC32" s="73"/>
      <c r="AD32" s="75"/>
      <c r="AE32" s="16" t="str">
        <f t="shared" si="3"/>
        <v>Yếu</v>
      </c>
      <c r="AF32" s="69"/>
      <c r="AG32" s="76" t="e">
        <f>(#REF!*#REF!+D32*$D$6+E32*$E$6+F32*$F$6+G32*$G$6+H32*$H$6+I32*$I$6+J32*$J$6+O32*$O$6+P32*$P$6+Q32*$Q$6+R32*$R$6+S32*$S$6+T32*$T$6+U32*$U$6)/($N$6+19)</f>
        <v>#REF!</v>
      </c>
      <c r="AH32" s="69"/>
    </row>
    <row r="33" spans="1:34" s="19" customFormat="1" ht="17.25" customHeight="1">
      <c r="A33" s="40">
        <v>27</v>
      </c>
      <c r="B33" s="41" t="s">
        <v>29</v>
      </c>
      <c r="C33" s="42" t="s">
        <v>37</v>
      </c>
      <c r="D33" s="11">
        <v>6.2</v>
      </c>
      <c r="E33" s="11">
        <v>5.9</v>
      </c>
      <c r="F33" s="11">
        <v>5</v>
      </c>
      <c r="G33" s="11">
        <v>5.7</v>
      </c>
      <c r="H33" s="11">
        <v>7</v>
      </c>
      <c r="I33" s="11">
        <v>6</v>
      </c>
      <c r="J33" s="11">
        <v>5.2</v>
      </c>
      <c r="K33" s="11">
        <v>8</v>
      </c>
      <c r="L33" s="86">
        <v>7</v>
      </c>
      <c r="M33" s="82">
        <v>7</v>
      </c>
      <c r="N33" s="12">
        <f t="shared" si="4"/>
        <v>6.2605263157894742</v>
      </c>
      <c r="O33" s="13"/>
      <c r="P33" s="13"/>
      <c r="Q33" s="13"/>
      <c r="R33" s="13"/>
      <c r="S33" s="13"/>
      <c r="T33" s="13"/>
      <c r="U33" s="13"/>
      <c r="V33" s="14"/>
      <c r="W33" s="13" t="str">
        <f t="shared" si="0"/>
        <v>1</v>
      </c>
      <c r="X33" s="13" t="str">
        <f t="shared" si="0"/>
        <v>1</v>
      </c>
      <c r="Y33" s="13" t="str">
        <f t="shared" si="0"/>
        <v>1</v>
      </c>
      <c r="Z33" s="13" t="str">
        <f t="shared" si="0"/>
        <v>1</v>
      </c>
      <c r="AA33" s="13" t="str">
        <f t="shared" si="0"/>
        <v>1</v>
      </c>
      <c r="AB33" s="13" t="str">
        <f t="shared" si="0"/>
        <v>1</v>
      </c>
      <c r="AC33" s="13" t="str">
        <f t="shared" si="0"/>
        <v>1</v>
      </c>
      <c r="AD33" s="15">
        <f t="shared" si="2"/>
        <v>1</v>
      </c>
      <c r="AE33" s="16" t="str">
        <f t="shared" si="3"/>
        <v>TBK</v>
      </c>
      <c r="AF33" s="17" t="s">
        <v>19</v>
      </c>
      <c r="AG33" s="18" t="e">
        <f>(#REF!*#REF!+D33*$D$6+E33*$E$6+F33*$F$6+G33*$G$6+H33*$H$6+I33*$I$6+J33*$J$6+O33*$O$6+P33*$P$6+Q33*$Q$6+R33*$R$6+S33*$S$6+T33*$T$6+U33*$U$6)/($N$6+19)</f>
        <v>#REF!</v>
      </c>
      <c r="AH33" s="17"/>
    </row>
    <row r="34" spans="1:34" s="19" customFormat="1" ht="17.25" customHeight="1">
      <c r="A34" s="40">
        <v>28</v>
      </c>
      <c r="B34" s="41" t="s">
        <v>50</v>
      </c>
      <c r="C34" s="42" t="s">
        <v>28</v>
      </c>
      <c r="D34" s="11">
        <v>5.8</v>
      </c>
      <c r="E34" s="11">
        <v>7.7</v>
      </c>
      <c r="F34" s="11">
        <v>5.5</v>
      </c>
      <c r="G34" s="11">
        <v>6.3</v>
      </c>
      <c r="H34" s="11">
        <v>7.5</v>
      </c>
      <c r="I34" s="11">
        <v>6.8</v>
      </c>
      <c r="J34" s="11">
        <v>6</v>
      </c>
      <c r="K34" s="11">
        <v>7</v>
      </c>
      <c r="L34" s="86">
        <v>5.0833333333333339</v>
      </c>
      <c r="M34" s="82">
        <v>7</v>
      </c>
      <c r="N34" s="12">
        <f t="shared" si="4"/>
        <v>6.4171052631578949</v>
      </c>
      <c r="O34" s="13"/>
      <c r="P34" s="13"/>
      <c r="Q34" s="13"/>
      <c r="R34" s="13"/>
      <c r="S34" s="13"/>
      <c r="T34" s="13"/>
      <c r="U34" s="13"/>
      <c r="V34" s="14"/>
      <c r="W34" s="13" t="str">
        <f t="shared" si="0"/>
        <v>1</v>
      </c>
      <c r="X34" s="13" t="str">
        <f t="shared" si="0"/>
        <v>1</v>
      </c>
      <c r="Y34" s="13" t="str">
        <f t="shared" si="0"/>
        <v>1</v>
      </c>
      <c r="Z34" s="13" t="str">
        <f t="shared" si="0"/>
        <v>1</v>
      </c>
      <c r="AA34" s="13" t="str">
        <f t="shared" si="0"/>
        <v>1</v>
      </c>
      <c r="AB34" s="13" t="str">
        <f t="shared" si="0"/>
        <v>1</v>
      </c>
      <c r="AC34" s="13" t="str">
        <f t="shared" si="0"/>
        <v>1</v>
      </c>
      <c r="AD34" s="15">
        <f t="shared" si="2"/>
        <v>1</v>
      </c>
      <c r="AE34" s="16" t="str">
        <f t="shared" si="3"/>
        <v>TBK</v>
      </c>
      <c r="AF34" s="17" t="s">
        <v>19</v>
      </c>
      <c r="AG34" s="18" t="e">
        <f>(#REF!*#REF!+D34*$D$6+E34*$E$6+F34*$F$6+G34*$G$6+H34*$H$6+I34*$I$6+J34*$J$6+O34*$O$6+P34*$P$6+Q34*$Q$6+R34*$R$6+S34*$S$6+T34*$T$6+U34*$U$6)/($N$6+19)</f>
        <v>#REF!</v>
      </c>
      <c r="AH34" s="17"/>
    </row>
    <row r="35" spans="1:34" s="19" customFormat="1" ht="17.25" customHeight="1">
      <c r="A35" s="40">
        <v>29</v>
      </c>
      <c r="B35" s="41" t="s">
        <v>21</v>
      </c>
      <c r="C35" s="42" t="s">
        <v>30</v>
      </c>
      <c r="D35" s="11">
        <v>6.4</v>
      </c>
      <c r="E35" s="11">
        <v>6</v>
      </c>
      <c r="F35" s="11">
        <v>6.5</v>
      </c>
      <c r="G35" s="11">
        <v>6.1</v>
      </c>
      <c r="H35" s="11">
        <v>7.5</v>
      </c>
      <c r="I35" s="11">
        <v>7.3</v>
      </c>
      <c r="J35" s="11">
        <v>5.6</v>
      </c>
      <c r="K35" s="11">
        <v>9</v>
      </c>
      <c r="L35" s="86">
        <v>7.166666666666667</v>
      </c>
      <c r="M35" s="82">
        <v>7.7</v>
      </c>
      <c r="N35" s="12">
        <f t="shared" si="4"/>
        <v>6.8631578947368421</v>
      </c>
      <c r="O35" s="13"/>
      <c r="P35" s="13"/>
      <c r="Q35" s="13"/>
      <c r="R35" s="13"/>
      <c r="S35" s="13"/>
      <c r="T35" s="13"/>
      <c r="U35" s="13"/>
      <c r="V35" s="14"/>
      <c r="W35" s="13" t="str">
        <f t="shared" si="0"/>
        <v>1</v>
      </c>
      <c r="X35" s="13" t="str">
        <f t="shared" si="0"/>
        <v>1</v>
      </c>
      <c r="Y35" s="13" t="str">
        <f t="shared" si="0"/>
        <v>1</v>
      </c>
      <c r="Z35" s="13" t="str">
        <f t="shared" si="0"/>
        <v>1</v>
      </c>
      <c r="AA35" s="13" t="str">
        <f t="shared" si="0"/>
        <v>1</v>
      </c>
      <c r="AB35" s="13" t="str">
        <f t="shared" si="0"/>
        <v>1</v>
      </c>
      <c r="AC35" s="13" t="str">
        <f t="shared" si="0"/>
        <v>1</v>
      </c>
      <c r="AD35" s="15">
        <f t="shared" si="2"/>
        <v>1</v>
      </c>
      <c r="AE35" s="16" t="str">
        <f t="shared" si="3"/>
        <v>TBK</v>
      </c>
      <c r="AF35" s="17" t="s">
        <v>19</v>
      </c>
      <c r="AG35" s="18" t="e">
        <f>(#REF!*#REF!+D35*$D$6+E35*$E$6+F35*$F$6+G35*$G$6+H35*$H$6+I35*$I$6+J35*$J$6+O35*$O$6+P35*$P$6+Q35*$Q$6+R35*$R$6+S35*$S$6+T35*$T$6+U35*$U$6)/($N$6+19)</f>
        <v>#REF!</v>
      </c>
      <c r="AH35" s="17"/>
    </row>
    <row r="36" spans="1:34" s="19" customFormat="1" ht="17.25" customHeight="1">
      <c r="A36" s="19">
        <v>30</v>
      </c>
      <c r="B36" s="41" t="s">
        <v>70</v>
      </c>
      <c r="C36" s="42" t="s">
        <v>71</v>
      </c>
      <c r="D36" s="11">
        <v>6.3</v>
      </c>
      <c r="E36" s="11">
        <v>5.8</v>
      </c>
      <c r="F36" s="11">
        <v>6.5</v>
      </c>
      <c r="G36" s="11">
        <v>6</v>
      </c>
      <c r="H36" s="11">
        <v>8</v>
      </c>
      <c r="I36" s="11">
        <v>5.5</v>
      </c>
      <c r="J36" s="11">
        <v>6.5</v>
      </c>
      <c r="K36" s="11">
        <v>8</v>
      </c>
      <c r="L36" s="86">
        <v>6.1666666666666661</v>
      </c>
      <c r="M36" s="82">
        <v>7.5</v>
      </c>
      <c r="N36" s="12">
        <f t="shared" si="4"/>
        <v>6.5684210526315789</v>
      </c>
      <c r="O36" s="13"/>
      <c r="P36" s="13"/>
      <c r="Q36" s="13"/>
      <c r="R36" s="13"/>
      <c r="S36" s="13"/>
      <c r="T36" s="13"/>
      <c r="U36" s="13"/>
      <c r="V36" s="14"/>
      <c r="W36" s="13" t="str">
        <f t="shared" si="0"/>
        <v>1</v>
      </c>
      <c r="X36" s="13" t="str">
        <f t="shared" si="0"/>
        <v>1</v>
      </c>
      <c r="Y36" s="13" t="str">
        <f t="shared" si="0"/>
        <v>1</v>
      </c>
      <c r="Z36" s="13" t="str">
        <f t="shared" si="0"/>
        <v>1</v>
      </c>
      <c r="AA36" s="13" t="str">
        <f t="shared" si="0"/>
        <v>1</v>
      </c>
      <c r="AB36" s="13" t="str">
        <f t="shared" si="0"/>
        <v>1</v>
      </c>
      <c r="AC36" s="13" t="str">
        <f t="shared" si="0"/>
        <v>1</v>
      </c>
      <c r="AD36" s="15">
        <f t="shared" si="2"/>
        <v>1</v>
      </c>
      <c r="AE36" s="16" t="str">
        <f t="shared" si="3"/>
        <v>TBK</v>
      </c>
      <c r="AF36" s="17" t="s">
        <v>19</v>
      </c>
      <c r="AG36" s="18" t="e">
        <f>(#REF!*#REF!+D36*$D$6+E36*$E$6+F36*$F$6+G36*$G$6+H36*$H$6+I36*$I$6+J36*$J$6+O36*$O$6+P36*$P$6+Q36*$Q$6+R36*$R$6+S36*$S$6+T36*$T$6+U36*$U$6)/($N$6+19)</f>
        <v>#REF!</v>
      </c>
      <c r="AH36" s="17"/>
    </row>
    <row r="37" spans="1:34" s="19" customFormat="1" ht="17.25" customHeight="1">
      <c r="A37" s="40">
        <v>31</v>
      </c>
      <c r="B37" s="41" t="s">
        <v>72</v>
      </c>
      <c r="C37" s="42" t="s">
        <v>31</v>
      </c>
      <c r="D37" s="11">
        <v>6.1</v>
      </c>
      <c r="E37" s="11">
        <v>7.2</v>
      </c>
      <c r="F37" s="11">
        <v>6.7</v>
      </c>
      <c r="G37" s="11">
        <v>6.3</v>
      </c>
      <c r="H37" s="11">
        <v>7.5</v>
      </c>
      <c r="I37" s="11">
        <v>6.8</v>
      </c>
      <c r="J37" s="11">
        <v>6</v>
      </c>
      <c r="K37" s="11">
        <v>8</v>
      </c>
      <c r="L37" s="86">
        <v>6.5</v>
      </c>
      <c r="M37" s="82">
        <v>7.6</v>
      </c>
      <c r="N37" s="12">
        <f t="shared" si="4"/>
        <v>6.7947368421052632</v>
      </c>
      <c r="O37" s="13"/>
      <c r="P37" s="13"/>
      <c r="Q37" s="13"/>
      <c r="R37" s="13"/>
      <c r="S37" s="13"/>
      <c r="T37" s="13"/>
      <c r="U37" s="13"/>
      <c r="V37" s="14"/>
      <c r="W37" s="13" t="str">
        <f t="shared" si="0"/>
        <v>1</v>
      </c>
      <c r="X37" s="13" t="str">
        <f t="shared" si="0"/>
        <v>1</v>
      </c>
      <c r="Y37" s="13" t="str">
        <f t="shared" si="0"/>
        <v>1</v>
      </c>
      <c r="Z37" s="13" t="str">
        <f t="shared" si="0"/>
        <v>1</v>
      </c>
      <c r="AA37" s="13" t="str">
        <f t="shared" si="0"/>
        <v>1</v>
      </c>
      <c r="AB37" s="13" t="str">
        <f t="shared" si="0"/>
        <v>1</v>
      </c>
      <c r="AC37" s="13" t="str">
        <f t="shared" si="0"/>
        <v>1</v>
      </c>
      <c r="AD37" s="15">
        <f t="shared" si="2"/>
        <v>1</v>
      </c>
      <c r="AE37" s="16" t="str">
        <f t="shared" si="3"/>
        <v>TBK</v>
      </c>
      <c r="AF37" s="17" t="s">
        <v>19</v>
      </c>
      <c r="AG37" s="18" t="e">
        <f>(#REF!*#REF!+D37*$D$6+E37*$E$6+F37*$F$6+G37*$G$6+H37*$H$6+I37*$I$6+J37*$J$6+O37*$O$6+P37*$P$6+Q37*$Q$6+R37*$R$6+S37*$S$6+T37*$T$6+U37*$U$6)/($N$6+19)</f>
        <v>#REF!</v>
      </c>
      <c r="AH37" s="17"/>
    </row>
    <row r="38" spans="1:34" s="19" customFormat="1" ht="17.25" customHeight="1">
      <c r="A38" s="40">
        <v>32</v>
      </c>
      <c r="B38" s="41" t="s">
        <v>73</v>
      </c>
      <c r="C38" s="42" t="s">
        <v>74</v>
      </c>
      <c r="D38" s="11">
        <v>6.4</v>
      </c>
      <c r="E38" s="11">
        <v>5.2</v>
      </c>
      <c r="F38" s="11">
        <v>6.2</v>
      </c>
      <c r="G38" s="11">
        <v>5.3</v>
      </c>
      <c r="H38" s="11">
        <v>7.5</v>
      </c>
      <c r="I38" s="11">
        <v>5.8</v>
      </c>
      <c r="J38" s="11">
        <v>6.3</v>
      </c>
      <c r="K38" s="11">
        <v>7.5</v>
      </c>
      <c r="L38" s="86">
        <v>6.5</v>
      </c>
      <c r="M38" s="82">
        <v>7.3</v>
      </c>
      <c r="N38" s="12">
        <f t="shared" si="4"/>
        <v>6.2815789473684207</v>
      </c>
      <c r="O38" s="13"/>
      <c r="P38" s="13"/>
      <c r="Q38" s="13"/>
      <c r="R38" s="13"/>
      <c r="S38" s="13"/>
      <c r="T38" s="13"/>
      <c r="U38" s="13"/>
      <c r="V38" s="14"/>
      <c r="W38" s="13" t="str">
        <f t="shared" si="0"/>
        <v>1</v>
      </c>
      <c r="X38" s="13" t="str">
        <f t="shared" si="0"/>
        <v>1</v>
      </c>
      <c r="Y38" s="13" t="str">
        <f t="shared" si="0"/>
        <v>1</v>
      </c>
      <c r="Z38" s="13" t="str">
        <f t="shared" si="0"/>
        <v>1</v>
      </c>
      <c r="AA38" s="13" t="str">
        <f t="shared" si="0"/>
        <v>1</v>
      </c>
      <c r="AB38" s="13" t="str">
        <f t="shared" si="0"/>
        <v>1</v>
      </c>
      <c r="AC38" s="13" t="str">
        <f t="shared" si="0"/>
        <v>1</v>
      </c>
      <c r="AD38" s="15">
        <f t="shared" si="2"/>
        <v>1</v>
      </c>
      <c r="AE38" s="16" t="str">
        <f t="shared" si="3"/>
        <v>TBK</v>
      </c>
      <c r="AF38" s="17" t="s">
        <v>19</v>
      </c>
      <c r="AG38" s="18" t="e">
        <f>(#REF!*#REF!+D38*$D$6+E38*$E$6+F38*$F$6+G38*$G$6+H38*$H$6+I38*$I$6+J38*$J$6+O38*$O$6+P38*$P$6+Q38*$Q$6+R38*$R$6+S38*$S$6+T38*$T$6+U38*$U$6)/($N$6+19)</f>
        <v>#REF!</v>
      </c>
      <c r="AH38" s="17"/>
    </row>
    <row r="39" spans="1:34" s="19" customFormat="1" ht="17.25" customHeight="1">
      <c r="A39" s="40">
        <v>33</v>
      </c>
      <c r="B39" s="41" t="s">
        <v>75</v>
      </c>
      <c r="C39" s="42" t="s">
        <v>32</v>
      </c>
      <c r="D39" s="11">
        <v>6.1</v>
      </c>
      <c r="E39" s="11">
        <v>7</v>
      </c>
      <c r="F39" s="11">
        <v>5.2</v>
      </c>
      <c r="G39" s="11">
        <v>7</v>
      </c>
      <c r="H39" s="11">
        <v>7.5</v>
      </c>
      <c r="I39" s="11">
        <v>6.5</v>
      </c>
      <c r="J39" s="11">
        <v>6.3</v>
      </c>
      <c r="K39" s="11">
        <v>8</v>
      </c>
      <c r="L39" s="86">
        <v>6.3333333333333339</v>
      </c>
      <c r="M39" s="82">
        <v>6.8</v>
      </c>
      <c r="N39" s="12">
        <f t="shared" si="4"/>
        <v>6.7394736842105258</v>
      </c>
      <c r="O39" s="13"/>
      <c r="P39" s="13"/>
      <c r="Q39" s="13"/>
      <c r="R39" s="13"/>
      <c r="S39" s="13"/>
      <c r="T39" s="13"/>
      <c r="U39" s="13"/>
      <c r="V39" s="14"/>
      <c r="W39" s="13" t="str">
        <f t="shared" si="0"/>
        <v>1</v>
      </c>
      <c r="X39" s="13" t="str">
        <f t="shared" si="0"/>
        <v>1</v>
      </c>
      <c r="Y39" s="13" t="str">
        <f t="shared" si="0"/>
        <v>1</v>
      </c>
      <c r="Z39" s="13" t="str">
        <f t="shared" si="0"/>
        <v>1</v>
      </c>
      <c r="AA39" s="13" t="str">
        <f t="shared" si="0"/>
        <v>1</v>
      </c>
      <c r="AB39" s="13" t="str">
        <f t="shared" si="0"/>
        <v>1</v>
      </c>
      <c r="AC39" s="13" t="str">
        <f t="shared" si="0"/>
        <v>1</v>
      </c>
      <c r="AD39" s="15">
        <f t="shared" si="2"/>
        <v>1</v>
      </c>
      <c r="AE39" s="16" t="str">
        <f t="shared" si="3"/>
        <v>TBK</v>
      </c>
      <c r="AF39" s="17" t="s">
        <v>19</v>
      </c>
      <c r="AG39" s="18" t="e">
        <f>(#REF!*#REF!+D39*$D$6+E39*$E$6+F39*$F$6+G39*$G$6+H39*$H$6+I39*$I$6+J39*$J$6+O39*$O$6+P39*$P$6+Q39*$Q$6+R39*$R$6+S39*$S$6+T39*$T$6+U39*$U$6)/($N$6+19)</f>
        <v>#REF!</v>
      </c>
      <c r="AH39" s="17"/>
    </row>
    <row r="40" spans="1:34" s="19" customFormat="1" ht="17.25" customHeight="1">
      <c r="A40" s="40">
        <v>34</v>
      </c>
      <c r="B40" s="41" t="s">
        <v>76</v>
      </c>
      <c r="C40" s="42" t="s">
        <v>77</v>
      </c>
      <c r="D40" s="62">
        <v>2.2000000000000002</v>
      </c>
      <c r="E40" s="62">
        <v>0.7</v>
      </c>
      <c r="F40" s="62">
        <v>0</v>
      </c>
      <c r="G40" s="62">
        <v>2.5</v>
      </c>
      <c r="H40" s="62">
        <v>3</v>
      </c>
      <c r="I40" s="11">
        <v>5.5</v>
      </c>
      <c r="J40" s="11">
        <v>5.5</v>
      </c>
      <c r="K40" s="11">
        <v>7</v>
      </c>
      <c r="L40" s="85">
        <v>0</v>
      </c>
      <c r="M40" s="82">
        <v>5</v>
      </c>
      <c r="N40" s="12">
        <f t="shared" si="4"/>
        <v>3.3000000000000003</v>
      </c>
      <c r="O40" s="13"/>
      <c r="P40" s="13"/>
      <c r="Q40" s="13"/>
      <c r="R40" s="13"/>
      <c r="S40" s="13"/>
      <c r="T40" s="13"/>
      <c r="U40" s="13"/>
      <c r="V40" s="14"/>
      <c r="W40" s="13" t="str">
        <f t="shared" si="0"/>
        <v>1</v>
      </c>
      <c r="X40" s="13" t="str">
        <f t="shared" si="0"/>
        <v>1</v>
      </c>
      <c r="Y40" s="13" t="str">
        <f t="shared" si="0"/>
        <v>1</v>
      </c>
      <c r="Z40" s="13" t="str">
        <f t="shared" si="0"/>
        <v>1</v>
      </c>
      <c r="AA40" s="13" t="str">
        <f t="shared" si="0"/>
        <v>1</v>
      </c>
      <c r="AB40" s="13" t="str">
        <f t="shared" si="0"/>
        <v>1</v>
      </c>
      <c r="AC40" s="13" t="str">
        <f t="shared" si="0"/>
        <v>1</v>
      </c>
      <c r="AD40" s="15">
        <f t="shared" si="2"/>
        <v>1</v>
      </c>
      <c r="AE40" s="16" t="str">
        <f t="shared" si="3"/>
        <v>Yếu</v>
      </c>
      <c r="AF40" s="17" t="s">
        <v>119</v>
      </c>
      <c r="AG40" s="18" t="e">
        <f>(#REF!*#REF!+D40*$D$6+E40*$E$6+F40*$F$6+G40*$G$6+H40*$H$6+I40*$I$6+J40*$J$6+O40*$O$6+P40*$P$6+Q40*$Q$6+R40*$R$6+S40*$S$6+T40*$T$6+U40*$U$6)/($N$6+19)</f>
        <v>#REF!</v>
      </c>
      <c r="AH40" s="17"/>
    </row>
    <row r="41" spans="1:34" s="19" customFormat="1" ht="17.25" customHeight="1">
      <c r="A41" s="40">
        <v>35</v>
      </c>
      <c r="B41" s="41" t="s">
        <v>78</v>
      </c>
      <c r="C41" s="42" t="s">
        <v>79</v>
      </c>
      <c r="D41" s="11">
        <v>6</v>
      </c>
      <c r="E41" s="11">
        <v>6</v>
      </c>
      <c r="F41" s="11">
        <v>5</v>
      </c>
      <c r="G41" s="11">
        <v>6.5</v>
      </c>
      <c r="H41" s="11">
        <v>7</v>
      </c>
      <c r="I41" s="11">
        <v>6.8</v>
      </c>
      <c r="J41" s="11">
        <v>5.5</v>
      </c>
      <c r="K41" s="11">
        <v>7.5</v>
      </c>
      <c r="L41" s="86">
        <v>6.3333333333333339</v>
      </c>
      <c r="M41" s="82">
        <v>6.3</v>
      </c>
      <c r="N41" s="12">
        <f t="shared" si="4"/>
        <v>6.3368421052631581</v>
      </c>
      <c r="O41" s="13"/>
      <c r="P41" s="13"/>
      <c r="Q41" s="13"/>
      <c r="R41" s="13"/>
      <c r="S41" s="13"/>
      <c r="T41" s="13"/>
      <c r="U41" s="13"/>
      <c r="V41" s="14"/>
      <c r="W41" s="13" t="str">
        <f t="shared" si="0"/>
        <v>1</v>
      </c>
      <c r="X41" s="13" t="str">
        <f t="shared" si="0"/>
        <v>1</v>
      </c>
      <c r="Y41" s="13" t="str">
        <f t="shared" si="0"/>
        <v>1</v>
      </c>
      <c r="Z41" s="13" t="str">
        <f t="shared" si="0"/>
        <v>1</v>
      </c>
      <c r="AA41" s="13" t="str">
        <f t="shared" si="0"/>
        <v>1</v>
      </c>
      <c r="AB41" s="13" t="str">
        <f t="shared" si="0"/>
        <v>1</v>
      </c>
      <c r="AC41" s="13" t="str">
        <f t="shared" si="0"/>
        <v>1</v>
      </c>
      <c r="AD41" s="15">
        <f t="shared" si="2"/>
        <v>1</v>
      </c>
      <c r="AE41" s="16" t="str">
        <f t="shared" si="3"/>
        <v>TBK</v>
      </c>
      <c r="AF41" s="17" t="s">
        <v>19</v>
      </c>
      <c r="AG41" s="18" t="e">
        <f>(#REF!*#REF!+D41*$D$6+E41*$E$6+F41*$F$6+G41*$G$6+H41*$H$6+I41*$I$6+J41*$J$6+O41*$O$6+P41*$P$6+Q41*$Q$6+R41*$R$6+S41*$S$6+T41*$T$6+U41*$U$6)/($N$6+19)</f>
        <v>#REF!</v>
      </c>
      <c r="AH41" s="17"/>
    </row>
    <row r="42" spans="1:34" s="19" customFormat="1" ht="17.25" customHeight="1">
      <c r="A42" s="40">
        <v>36</v>
      </c>
      <c r="B42" s="41" t="s">
        <v>34</v>
      </c>
      <c r="C42" s="42" t="s">
        <v>33</v>
      </c>
      <c r="D42" s="11">
        <v>6.7</v>
      </c>
      <c r="E42" s="11">
        <v>6.8</v>
      </c>
      <c r="F42" s="11">
        <v>6.3</v>
      </c>
      <c r="G42" s="11">
        <v>6.2</v>
      </c>
      <c r="H42" s="11">
        <v>7.5</v>
      </c>
      <c r="I42" s="11">
        <v>6.3</v>
      </c>
      <c r="J42" s="11">
        <v>6.5</v>
      </c>
      <c r="K42" s="11">
        <v>7.5</v>
      </c>
      <c r="L42" s="86">
        <v>6.1666666666666661</v>
      </c>
      <c r="M42" s="82">
        <v>7.3</v>
      </c>
      <c r="N42" s="12">
        <f t="shared" si="4"/>
        <v>6.6710526315789478</v>
      </c>
      <c r="O42" s="13"/>
      <c r="P42" s="13"/>
      <c r="Q42" s="13"/>
      <c r="R42" s="13"/>
      <c r="S42" s="13"/>
      <c r="T42" s="13"/>
      <c r="U42" s="13"/>
      <c r="V42" s="14"/>
      <c r="W42" s="13" t="str">
        <f t="shared" si="0"/>
        <v>1</v>
      </c>
      <c r="X42" s="13" t="str">
        <f t="shared" si="0"/>
        <v>1</v>
      </c>
      <c r="Y42" s="13" t="str">
        <f t="shared" si="0"/>
        <v>1</v>
      </c>
      <c r="Z42" s="13" t="str">
        <f t="shared" si="0"/>
        <v>1</v>
      </c>
      <c r="AA42" s="13" t="str">
        <f t="shared" si="0"/>
        <v>1</v>
      </c>
      <c r="AB42" s="13" t="str">
        <f t="shared" si="0"/>
        <v>1</v>
      </c>
      <c r="AC42" s="13" t="str">
        <f t="shared" si="0"/>
        <v>1</v>
      </c>
      <c r="AD42" s="15">
        <f t="shared" si="2"/>
        <v>1</v>
      </c>
      <c r="AE42" s="16" t="str">
        <f t="shared" si="3"/>
        <v>TBK</v>
      </c>
      <c r="AF42" s="17" t="s">
        <v>19</v>
      </c>
      <c r="AG42" s="18" t="e">
        <f>(#REF!*#REF!+D42*$D$6+E42*$E$6+F42*$F$6+G42*$G$6+H42*$H$6+I42*$I$6+J42*$J$6+O42*$O$6+P42*$P$6+Q42*$Q$6+R42*$R$6+S42*$S$6+T42*$T$6+U42*$U$6)/($N$6+19)</f>
        <v>#REF!</v>
      </c>
      <c r="AH42" s="17"/>
    </row>
    <row r="43" spans="1:34" s="19" customFormat="1" ht="17.25" customHeight="1">
      <c r="A43" s="40">
        <v>37</v>
      </c>
      <c r="B43" s="41" t="s">
        <v>80</v>
      </c>
      <c r="C43" s="42" t="s">
        <v>81</v>
      </c>
      <c r="D43" s="11">
        <v>6.5</v>
      </c>
      <c r="E43" s="11">
        <v>5.3</v>
      </c>
      <c r="F43" s="11">
        <v>6</v>
      </c>
      <c r="G43" s="11">
        <v>5.8</v>
      </c>
      <c r="H43" s="11">
        <v>7.5</v>
      </c>
      <c r="I43" s="11">
        <v>7</v>
      </c>
      <c r="J43" s="11">
        <v>5.5</v>
      </c>
      <c r="K43" s="11">
        <v>8</v>
      </c>
      <c r="L43" s="86">
        <v>6.8333333333333339</v>
      </c>
      <c r="M43" s="82">
        <v>6.8</v>
      </c>
      <c r="N43" s="12">
        <f t="shared" si="4"/>
        <v>6.4526315789473685</v>
      </c>
      <c r="O43" s="13"/>
      <c r="P43" s="13"/>
      <c r="Q43" s="13"/>
      <c r="R43" s="13"/>
      <c r="S43" s="13"/>
      <c r="T43" s="13"/>
      <c r="U43" s="13"/>
      <c r="V43" s="14"/>
      <c r="W43" s="13" t="str">
        <f t="shared" si="0"/>
        <v>1</v>
      </c>
      <c r="X43" s="13" t="str">
        <f t="shared" si="0"/>
        <v>1</v>
      </c>
      <c r="Y43" s="13" t="str">
        <f t="shared" si="0"/>
        <v>1</v>
      </c>
      <c r="Z43" s="13" t="str">
        <f t="shared" si="0"/>
        <v>1</v>
      </c>
      <c r="AA43" s="13" t="str">
        <f t="shared" si="0"/>
        <v>1</v>
      </c>
      <c r="AB43" s="13" t="str">
        <f t="shared" si="0"/>
        <v>1</v>
      </c>
      <c r="AC43" s="13" t="str">
        <f t="shared" si="0"/>
        <v>1</v>
      </c>
      <c r="AD43" s="15">
        <f t="shared" si="2"/>
        <v>1</v>
      </c>
      <c r="AE43" s="16" t="str">
        <f t="shared" si="3"/>
        <v>TBK</v>
      </c>
      <c r="AF43" s="17" t="s">
        <v>19</v>
      </c>
      <c r="AG43" s="18" t="e">
        <f>(#REF!*#REF!+D43*$D$6+E43*$E$6+F43*$F$6+G43*$G$6+H43*$H$6+I43*$I$6+J43*$J$6+O43*$O$6+P43*$P$6+Q43*$Q$6+R43*$R$6+S43*$S$6+T43*$T$6+U43*$U$6)/($N$6+19)</f>
        <v>#REF!</v>
      </c>
      <c r="AH43" s="17"/>
    </row>
    <row r="44" spans="1:34" s="19" customFormat="1" ht="17.25" customHeight="1">
      <c r="A44" s="40">
        <v>38</v>
      </c>
      <c r="B44" s="41" t="s">
        <v>82</v>
      </c>
      <c r="C44" s="42" t="s">
        <v>83</v>
      </c>
      <c r="D44" s="11">
        <v>6.1</v>
      </c>
      <c r="E44" s="11">
        <v>5.2</v>
      </c>
      <c r="F44" s="11">
        <v>5.5</v>
      </c>
      <c r="G44" s="62">
        <v>2.6</v>
      </c>
      <c r="H44" s="11">
        <v>6</v>
      </c>
      <c r="I44" s="11">
        <v>7.5</v>
      </c>
      <c r="J44" s="11">
        <v>6.7</v>
      </c>
      <c r="K44" s="11">
        <v>8</v>
      </c>
      <c r="L44" s="86">
        <v>6.0833333333333339</v>
      </c>
      <c r="M44" s="82">
        <v>6.5</v>
      </c>
      <c r="N44" s="12">
        <f t="shared" si="4"/>
        <v>5.6934210526315789</v>
      </c>
      <c r="O44" s="13"/>
      <c r="P44" s="13"/>
      <c r="Q44" s="13"/>
      <c r="R44" s="13"/>
      <c r="S44" s="13"/>
      <c r="T44" s="13"/>
      <c r="U44" s="13"/>
      <c r="V44" s="14"/>
      <c r="W44" s="13" t="str">
        <f t="shared" si="0"/>
        <v>1</v>
      </c>
      <c r="X44" s="13" t="str">
        <f t="shared" si="0"/>
        <v>1</v>
      </c>
      <c r="Y44" s="13" t="str">
        <f t="shared" si="0"/>
        <v>1</v>
      </c>
      <c r="Z44" s="13" t="str">
        <f t="shared" si="0"/>
        <v>1</v>
      </c>
      <c r="AA44" s="13" t="str">
        <f t="shared" si="0"/>
        <v>1</v>
      </c>
      <c r="AB44" s="13" t="str">
        <f t="shared" si="0"/>
        <v>1</v>
      </c>
      <c r="AC44" s="13" t="str">
        <f t="shared" si="0"/>
        <v>1</v>
      </c>
      <c r="AD44" s="15">
        <f t="shared" si="2"/>
        <v>1</v>
      </c>
      <c r="AE44" s="16" t="str">
        <f t="shared" si="3"/>
        <v>TB</v>
      </c>
      <c r="AF44" s="17" t="s">
        <v>18</v>
      </c>
      <c r="AG44" s="18" t="e">
        <f>(#REF!*#REF!+D44*$D$6+E44*$E$6+F44*$F$6+G44*$G$6+H44*$H$6+I44*$I$6+J44*$J$6+O44*$O$6+P44*$P$6+Q44*$Q$6+R44*$R$6+S44*$S$6+T44*$T$6+U44*$U$6)/($N$6+19)</f>
        <v>#REF!</v>
      </c>
      <c r="AH44" s="17"/>
    </row>
    <row r="45" spans="1:34" s="19" customFormat="1" ht="17.25" customHeight="1">
      <c r="A45" s="40">
        <v>39</v>
      </c>
      <c r="B45" s="41" t="s">
        <v>69</v>
      </c>
      <c r="C45" s="42" t="s">
        <v>84</v>
      </c>
      <c r="D45" s="11">
        <v>6.3</v>
      </c>
      <c r="E45" s="11">
        <v>8</v>
      </c>
      <c r="F45" s="11">
        <v>6.8</v>
      </c>
      <c r="G45" s="11">
        <v>6</v>
      </c>
      <c r="H45" s="11">
        <v>7.5</v>
      </c>
      <c r="I45" s="11">
        <v>6</v>
      </c>
      <c r="J45" s="11">
        <v>5.8</v>
      </c>
      <c r="K45" s="11">
        <v>7.5</v>
      </c>
      <c r="L45" s="86">
        <v>6.916666666666667</v>
      </c>
      <c r="M45" s="82">
        <v>7.1</v>
      </c>
      <c r="N45" s="12">
        <f t="shared" si="4"/>
        <v>6.667105263157894</v>
      </c>
      <c r="O45" s="13"/>
      <c r="P45" s="13"/>
      <c r="Q45" s="13"/>
      <c r="R45" s="13"/>
      <c r="S45" s="13"/>
      <c r="T45" s="13"/>
      <c r="U45" s="13"/>
      <c r="V45" s="14"/>
      <c r="W45" s="13" t="str">
        <f t="shared" si="0"/>
        <v>1</v>
      </c>
      <c r="X45" s="13" t="str">
        <f t="shared" si="0"/>
        <v>1</v>
      </c>
      <c r="Y45" s="13" t="str">
        <f t="shared" si="0"/>
        <v>1</v>
      </c>
      <c r="Z45" s="13" t="str">
        <f t="shared" si="0"/>
        <v>1</v>
      </c>
      <c r="AA45" s="13" t="str">
        <f t="shared" si="0"/>
        <v>1</v>
      </c>
      <c r="AB45" s="13" t="str">
        <f t="shared" si="0"/>
        <v>1</v>
      </c>
      <c r="AC45" s="13" t="str">
        <f t="shared" si="0"/>
        <v>1</v>
      </c>
      <c r="AD45" s="15">
        <f t="shared" si="2"/>
        <v>1</v>
      </c>
      <c r="AE45" s="16" t="str">
        <f t="shared" si="3"/>
        <v>TBK</v>
      </c>
      <c r="AF45" s="17" t="s">
        <v>19</v>
      </c>
      <c r="AG45" s="18" t="e">
        <f>(#REF!*#REF!+D45*$D$6+E45*$E$6+F45*$F$6+G45*$G$6+H45*$H$6+I45*$I$6+J45*$J$6+O45*$O$6+P45*$P$6+Q45*$Q$6+R45*$R$6+S45*$S$6+T45*$T$6+U45*$U$6)/($N$6+19)</f>
        <v>#REF!</v>
      </c>
      <c r="AH45" s="17"/>
    </row>
    <row r="46" spans="1:34" ht="17.25" customHeight="1">
      <c r="A46" s="40">
        <v>40</v>
      </c>
      <c r="B46" s="41" t="s">
        <v>85</v>
      </c>
      <c r="C46" s="42" t="s">
        <v>86</v>
      </c>
      <c r="D46" s="11">
        <v>7.1</v>
      </c>
      <c r="E46" s="27">
        <v>7.2</v>
      </c>
      <c r="F46" s="27">
        <v>6.3</v>
      </c>
      <c r="G46" s="27">
        <v>7.6</v>
      </c>
      <c r="H46" s="27">
        <v>7.5</v>
      </c>
      <c r="I46" s="27">
        <v>8.3000000000000007</v>
      </c>
      <c r="J46" s="27">
        <v>6.7</v>
      </c>
      <c r="K46" s="27">
        <v>8.5</v>
      </c>
      <c r="L46" s="86">
        <v>8.5</v>
      </c>
      <c r="M46" s="82">
        <v>7.3</v>
      </c>
      <c r="N46" s="12">
        <f t="shared" si="4"/>
        <v>7.5342105263157881</v>
      </c>
      <c r="O46" s="28"/>
      <c r="P46" s="28"/>
      <c r="Q46" s="28"/>
      <c r="R46" s="28"/>
      <c r="S46" s="28"/>
      <c r="T46" s="28"/>
      <c r="U46" s="28"/>
      <c r="V46" s="29"/>
      <c r="W46" s="28" t="str">
        <f t="shared" si="0"/>
        <v>1</v>
      </c>
      <c r="X46" s="28" t="str">
        <f t="shared" si="0"/>
        <v>1</v>
      </c>
      <c r="Y46" s="28" t="str">
        <f t="shared" si="0"/>
        <v>1</v>
      </c>
      <c r="Z46" s="28" t="str">
        <f t="shared" si="0"/>
        <v>1</v>
      </c>
      <c r="AA46" s="28" t="str">
        <f t="shared" si="0"/>
        <v>1</v>
      </c>
      <c r="AB46" s="28" t="str">
        <f t="shared" si="0"/>
        <v>1</v>
      </c>
      <c r="AC46" s="28" t="str">
        <f t="shared" si="0"/>
        <v>1</v>
      </c>
      <c r="AD46" s="30">
        <f t="shared" si="2"/>
        <v>1</v>
      </c>
      <c r="AE46" s="16" t="str">
        <f t="shared" si="3"/>
        <v>Khá</v>
      </c>
      <c r="AF46" s="31" t="s">
        <v>19</v>
      </c>
      <c r="AG46" s="32" t="e">
        <f>(#REF!*#REF!+D46*$D$6+E46*$E$6+F46*$F$6+G46*$G$6+H46*$H$6+I46*$I$6+J46*$J$6+O46*$O$6+P46*$P$6+Q46*$Q$6+R46*$R$6+S46*$S$6+T46*$T$6+U46*$U$6)/($N$6+19)</f>
        <v>#REF!</v>
      </c>
      <c r="AH46" s="31"/>
    </row>
    <row r="47" spans="1:34" ht="17.25" customHeight="1">
      <c r="A47" s="40">
        <v>41</v>
      </c>
      <c r="B47" s="41" t="s">
        <v>87</v>
      </c>
      <c r="C47" s="42" t="s">
        <v>88</v>
      </c>
      <c r="D47" s="11">
        <v>6.3</v>
      </c>
      <c r="E47" s="27">
        <v>6.4</v>
      </c>
      <c r="F47" s="27">
        <v>7.2</v>
      </c>
      <c r="G47" s="63">
        <v>4.7</v>
      </c>
      <c r="H47" s="27">
        <v>7.5</v>
      </c>
      <c r="I47" s="27">
        <v>8</v>
      </c>
      <c r="J47" s="27">
        <v>5.3</v>
      </c>
      <c r="K47" s="27">
        <v>8</v>
      </c>
      <c r="L47" s="86">
        <v>6.4166666666666661</v>
      </c>
      <c r="M47" s="82">
        <v>7.2</v>
      </c>
      <c r="N47" s="12">
        <f t="shared" si="4"/>
        <v>6.4381578947368414</v>
      </c>
      <c r="O47" s="43"/>
      <c r="P47" s="43"/>
      <c r="Q47" s="43"/>
      <c r="R47" s="43"/>
      <c r="S47" s="43"/>
      <c r="T47" s="43"/>
      <c r="U47" s="43"/>
      <c r="V47" s="44"/>
      <c r="W47" s="43"/>
      <c r="X47" s="43"/>
      <c r="Y47" s="43"/>
      <c r="Z47" s="43"/>
      <c r="AA47" s="43"/>
      <c r="AB47" s="43"/>
      <c r="AC47" s="43"/>
      <c r="AD47" s="45"/>
      <c r="AE47" s="16" t="str">
        <f t="shared" si="3"/>
        <v>TBK</v>
      </c>
      <c r="AF47" s="31" t="s">
        <v>18</v>
      </c>
      <c r="AG47" s="34" t="e">
        <f>(#REF!*#REF!+D47*$D$6+E47*$E$6+F47*$F$6+G47*$G$6+H47*$H$6+I47*$I$6+J47*$J$6+O47*$O$6+P47*$P$6+Q47*$Q$6+R47*$R$6+S47*$S$6+T47*$T$6+U47*$U$6)/($N$6+19)</f>
        <v>#REF!</v>
      </c>
      <c r="AH47" s="33"/>
    </row>
    <row r="48" spans="1:34" ht="17.25" customHeight="1">
      <c r="A48" s="40">
        <v>42</v>
      </c>
      <c r="B48" s="41" t="s">
        <v>24</v>
      </c>
      <c r="C48" s="42" t="s">
        <v>89</v>
      </c>
      <c r="D48" s="11">
        <v>6.5</v>
      </c>
      <c r="E48" s="27">
        <v>6</v>
      </c>
      <c r="F48" s="27">
        <v>5.8</v>
      </c>
      <c r="G48" s="27">
        <v>5.7</v>
      </c>
      <c r="H48" s="27">
        <v>7.5</v>
      </c>
      <c r="I48" s="27">
        <v>5.8</v>
      </c>
      <c r="J48" s="84">
        <v>6.9</v>
      </c>
      <c r="K48" s="27">
        <v>8</v>
      </c>
      <c r="L48" s="86">
        <v>6.25</v>
      </c>
      <c r="M48" s="82">
        <v>7.1</v>
      </c>
      <c r="N48" s="12">
        <f t="shared" si="4"/>
        <v>6.5013157894736846</v>
      </c>
      <c r="O48" s="43"/>
      <c r="P48" s="43"/>
      <c r="Q48" s="43"/>
      <c r="R48" s="43"/>
      <c r="S48" s="43"/>
      <c r="T48" s="43"/>
      <c r="U48" s="43"/>
      <c r="V48" s="44"/>
      <c r="W48" s="43"/>
      <c r="X48" s="43"/>
      <c r="Y48" s="43"/>
      <c r="Z48" s="43"/>
      <c r="AA48" s="43"/>
      <c r="AB48" s="43"/>
      <c r="AC48" s="43"/>
      <c r="AD48" s="45"/>
      <c r="AE48" s="16" t="str">
        <f t="shared" si="3"/>
        <v>TBK</v>
      </c>
      <c r="AF48" s="31" t="s">
        <v>19</v>
      </c>
      <c r="AG48" s="34" t="e">
        <f>(#REF!*#REF!+D48*$D$6+E48*$E$6+F48*$F$6+G48*$G$6+H48*$H$6+I48*$I$6+J48*$J$6+O48*$O$6+P48*$P$6+Q48*$Q$6+R48*$R$6+S48*$S$6+T48*$T$6+U48*$U$6)/($N$6+19)</f>
        <v>#REF!</v>
      </c>
      <c r="AH48" s="33"/>
    </row>
    <row r="49" spans="1:34" s="72" customFormat="1" ht="17.25" customHeight="1">
      <c r="A49" s="59">
        <v>43</v>
      </c>
      <c r="B49" s="60" t="s">
        <v>90</v>
      </c>
      <c r="C49" s="61" t="s">
        <v>89</v>
      </c>
      <c r="D49" s="62">
        <v>5.5</v>
      </c>
      <c r="E49" s="63">
        <v>4.4000000000000004</v>
      </c>
      <c r="F49" s="63">
        <v>0</v>
      </c>
      <c r="G49" s="63"/>
      <c r="H49" s="63">
        <v>6.5</v>
      </c>
      <c r="I49" s="63">
        <v>4.8</v>
      </c>
      <c r="J49" s="69">
        <v>5</v>
      </c>
      <c r="K49" s="63"/>
      <c r="L49" s="85">
        <v>0</v>
      </c>
      <c r="M49" s="81">
        <v>6.2</v>
      </c>
      <c r="N49" s="12">
        <f t="shared" si="4"/>
        <v>2.6631578947368419</v>
      </c>
      <c r="O49" s="65"/>
      <c r="P49" s="65"/>
      <c r="Q49" s="65"/>
      <c r="R49" s="65"/>
      <c r="S49" s="65"/>
      <c r="T49" s="65"/>
      <c r="U49" s="65"/>
      <c r="V49" s="66"/>
      <c r="W49" s="65"/>
      <c r="X49" s="65"/>
      <c r="Y49" s="65"/>
      <c r="Z49" s="65"/>
      <c r="AA49" s="65"/>
      <c r="AB49" s="65"/>
      <c r="AC49" s="65"/>
      <c r="AD49" s="67"/>
      <c r="AE49" s="16" t="str">
        <f t="shared" si="3"/>
        <v>Yếu</v>
      </c>
      <c r="AF49" s="69"/>
      <c r="AG49" s="70" t="e">
        <f>(#REF!*#REF!+D49*$D$6+E49*$E$6+F49*$F$6+G49*$G$6+H49*$H$6+I49*$I$6+J49*$J$6+O49*$O$6+P49*$P$6+Q49*$Q$6+R49*$R$6+S49*$S$6+T49*$T$6+U49*$U$6)/($N$6+19)</f>
        <v>#REF!</v>
      </c>
      <c r="AH49" s="71"/>
    </row>
    <row r="50" spans="1:34" ht="17.25" customHeight="1">
      <c r="A50" s="40">
        <v>44</v>
      </c>
      <c r="B50" s="41" t="s">
        <v>91</v>
      </c>
      <c r="C50" s="42" t="s">
        <v>92</v>
      </c>
      <c r="D50" s="52">
        <v>6.8</v>
      </c>
      <c r="E50" s="52">
        <v>7.7</v>
      </c>
      <c r="F50" s="52">
        <v>6</v>
      </c>
      <c r="G50" s="69">
        <v>4.7</v>
      </c>
      <c r="H50" s="52">
        <v>7</v>
      </c>
      <c r="I50" s="52">
        <v>6.5</v>
      </c>
      <c r="J50" s="31">
        <v>6.7</v>
      </c>
      <c r="K50" s="52">
        <v>7.5</v>
      </c>
      <c r="L50" s="86">
        <v>7.3333333333333339</v>
      </c>
      <c r="M50" s="82">
        <v>7.3</v>
      </c>
      <c r="N50" s="12">
        <f t="shared" si="4"/>
        <v>6.5157894736842108</v>
      </c>
      <c r="O50" s="47"/>
      <c r="P50" s="47"/>
      <c r="Q50" s="47"/>
      <c r="R50" s="47"/>
      <c r="S50" s="47"/>
      <c r="T50" s="47"/>
      <c r="U50" s="47"/>
      <c r="V50" s="46"/>
      <c r="W50" s="46"/>
      <c r="X50" s="46"/>
      <c r="Y50" s="46"/>
      <c r="Z50" s="46"/>
      <c r="AA50" s="46"/>
      <c r="AB50" s="46"/>
      <c r="AC50" s="46"/>
      <c r="AD50" s="46"/>
      <c r="AE50" s="16" t="str">
        <f t="shared" si="3"/>
        <v>TBK</v>
      </c>
      <c r="AF50" s="31" t="s">
        <v>18</v>
      </c>
      <c r="AG50" s="83" t="e">
        <f>(#REF!*#REF!+D50*$D$6+E50*$E$6+F50*$F$6+G50*$G$6+H50*$H$6+I50*$I$6+J50*$J$6+O50*$O$6+P50*$P$6+Q50*$Q$6+R50*$R$6+S50*$S$6+T50*$T$6+U50*$U$6)/($N$6+19)</f>
        <v>#REF!</v>
      </c>
    </row>
    <row r="51" spans="1:34" ht="17.25" customHeight="1">
      <c r="A51" s="40">
        <v>45</v>
      </c>
      <c r="B51" s="41" t="s">
        <v>69</v>
      </c>
      <c r="C51" s="42" t="s">
        <v>93</v>
      </c>
      <c r="D51" s="31">
        <v>5.9</v>
      </c>
      <c r="E51" s="31">
        <v>5.7</v>
      </c>
      <c r="F51" s="31">
        <v>5.8</v>
      </c>
      <c r="G51" s="69">
        <v>4.5</v>
      </c>
      <c r="H51" s="31">
        <v>7</v>
      </c>
      <c r="I51" s="31">
        <v>6.5</v>
      </c>
      <c r="J51" s="31">
        <v>6</v>
      </c>
      <c r="K51" s="31">
        <v>8</v>
      </c>
      <c r="L51" s="86">
        <v>5.5833333333333339</v>
      </c>
      <c r="M51" s="82">
        <v>7.5</v>
      </c>
      <c r="N51" s="12">
        <f t="shared" si="4"/>
        <v>6.0750000000000002</v>
      </c>
      <c r="O51" s="49"/>
      <c r="P51" s="49"/>
      <c r="Q51" s="50"/>
      <c r="R51" s="50"/>
      <c r="S51" s="50"/>
      <c r="T51" s="50"/>
      <c r="U51" s="49"/>
      <c r="V51" s="48"/>
      <c r="W51" s="48"/>
      <c r="X51" s="48"/>
      <c r="Y51" s="48"/>
      <c r="Z51" s="48"/>
      <c r="AA51" s="48"/>
      <c r="AB51" s="51" t="s">
        <v>38</v>
      </c>
      <c r="AC51" s="48"/>
      <c r="AD51" s="48"/>
      <c r="AE51" s="16" t="str">
        <f t="shared" si="3"/>
        <v>TBK</v>
      </c>
      <c r="AF51" s="31" t="s">
        <v>18</v>
      </c>
      <c r="AG51" s="83" t="e">
        <f>(#REF!*#REF!+D51*$D$6+E51*$E$6+F51*$F$6+G51*$G$6+H51*$H$6+I51*$I$6+J51*$J$6+O51*$O$6+P51*$P$6+Q51*$Q$6+R51*$R$6+S51*$S$6+T51*$T$6+U51*$U$6)/($N$6+19)</f>
        <v>#REF!</v>
      </c>
    </row>
    <row r="52" spans="1:34" ht="17.25" customHeight="1">
      <c r="A52" s="40">
        <v>46</v>
      </c>
      <c r="B52" s="41" t="s">
        <v>34</v>
      </c>
      <c r="C52" s="42" t="s">
        <v>93</v>
      </c>
      <c r="D52" s="31">
        <v>6</v>
      </c>
      <c r="E52" s="31">
        <v>6.3</v>
      </c>
      <c r="F52" s="31">
        <v>6</v>
      </c>
      <c r="G52" s="31">
        <v>6</v>
      </c>
      <c r="H52" s="31">
        <v>7.5</v>
      </c>
      <c r="I52" s="31">
        <v>5</v>
      </c>
      <c r="J52" s="31">
        <v>6.3</v>
      </c>
      <c r="K52" s="31">
        <v>8</v>
      </c>
      <c r="L52" s="86">
        <v>6.5833333333333339</v>
      </c>
      <c r="M52" s="82">
        <v>7.8</v>
      </c>
      <c r="N52" s="12">
        <f t="shared" si="4"/>
        <v>6.5065789473684212</v>
      </c>
      <c r="O52" s="49"/>
      <c r="P52" s="49"/>
      <c r="Q52" s="48"/>
      <c r="R52" s="48"/>
      <c r="S52" s="48"/>
      <c r="T52" s="48"/>
      <c r="U52" s="49"/>
      <c r="V52" s="48"/>
      <c r="W52" s="48"/>
      <c r="X52" s="48"/>
      <c r="Y52" s="48"/>
      <c r="Z52" s="48"/>
      <c r="AA52" s="48"/>
      <c r="AB52" s="51"/>
      <c r="AC52" s="48"/>
      <c r="AD52" s="48"/>
      <c r="AE52" s="16" t="str">
        <f t="shared" si="3"/>
        <v>TBK</v>
      </c>
      <c r="AF52" s="31" t="s">
        <v>19</v>
      </c>
    </row>
    <row r="53" spans="1:34" ht="17.25" customHeight="1">
      <c r="A53" s="40">
        <v>47</v>
      </c>
      <c r="B53" s="41" t="s">
        <v>106</v>
      </c>
      <c r="C53" s="42" t="s">
        <v>107</v>
      </c>
      <c r="D53" s="31">
        <v>5.8</v>
      </c>
      <c r="E53" s="31">
        <v>5</v>
      </c>
      <c r="F53" s="69">
        <v>0</v>
      </c>
      <c r="G53" s="69">
        <v>2.8</v>
      </c>
      <c r="H53" s="31">
        <v>6</v>
      </c>
      <c r="I53" s="31">
        <v>5.8</v>
      </c>
      <c r="J53" s="31">
        <v>6</v>
      </c>
      <c r="K53" s="31">
        <v>7</v>
      </c>
      <c r="L53" s="87">
        <v>5.3333333333333339</v>
      </c>
      <c r="M53" s="82">
        <v>5.7</v>
      </c>
      <c r="N53" s="12">
        <f t="shared" si="4"/>
        <v>4.7921052631578949</v>
      </c>
      <c r="O53" s="79"/>
      <c r="P53" s="79"/>
      <c r="Q53" s="31"/>
      <c r="R53" s="31"/>
      <c r="S53" s="31"/>
      <c r="T53" s="31"/>
      <c r="U53" s="79"/>
      <c r="V53" s="31"/>
      <c r="W53" s="31"/>
      <c r="X53" s="31"/>
      <c r="Y53" s="31"/>
      <c r="Z53" s="31"/>
      <c r="AA53" s="31"/>
      <c r="AB53" s="57"/>
      <c r="AC53" s="31"/>
      <c r="AD53" s="31"/>
      <c r="AE53" s="16" t="str">
        <f t="shared" si="3"/>
        <v>Yếu</v>
      </c>
      <c r="AF53" s="31" t="s">
        <v>119</v>
      </c>
    </row>
    <row r="54" spans="1:34" ht="15.75">
      <c r="N54" s="35"/>
      <c r="P54"/>
      <c r="Q54"/>
      <c r="R54"/>
      <c r="S54"/>
      <c r="U54"/>
      <c r="AA54" s="37"/>
    </row>
    <row r="55" spans="1:34" ht="15.75">
      <c r="Q55"/>
      <c r="R55"/>
      <c r="S55"/>
      <c r="T55"/>
      <c r="AB55" s="37"/>
    </row>
    <row r="56" spans="1:34" ht="15.75">
      <c r="B56" s="37" t="s">
        <v>96</v>
      </c>
      <c r="Q56" s="36"/>
      <c r="R56" s="36"/>
      <c r="S56" s="36"/>
      <c r="T56" s="36"/>
      <c r="AB56" s="37" t="s">
        <v>39</v>
      </c>
    </row>
    <row r="57" spans="1:34" s="38" customFormat="1" ht="15">
      <c r="O57" s="39"/>
      <c r="P57" s="39"/>
      <c r="Q57" s="39"/>
      <c r="R57" s="39"/>
      <c r="S57" s="39"/>
      <c r="T57" s="39"/>
      <c r="U57" s="39"/>
    </row>
    <row r="58" spans="1:34" s="38" customFormat="1" ht="15">
      <c r="O58" s="39"/>
      <c r="P58" s="39"/>
      <c r="Q58" s="39"/>
      <c r="R58" s="39"/>
      <c r="S58" s="39"/>
      <c r="T58" s="39"/>
      <c r="U58" s="39"/>
    </row>
    <row r="59" spans="1:34" s="38" customFormat="1" ht="15">
      <c r="O59" s="39"/>
      <c r="P59" s="39"/>
      <c r="Q59" s="39"/>
      <c r="R59" s="39"/>
      <c r="S59" s="39"/>
      <c r="T59" s="39"/>
      <c r="U59" s="39"/>
    </row>
    <row r="60" spans="1:34" s="38" customFormat="1" ht="15">
      <c r="O60" s="39"/>
      <c r="P60" s="39"/>
      <c r="Q60" s="39"/>
      <c r="R60" s="39"/>
      <c r="S60" s="39"/>
      <c r="T60" s="39"/>
      <c r="U60" s="39"/>
    </row>
    <row r="61" spans="1:34" s="38" customFormat="1" ht="15">
      <c r="O61" s="39"/>
      <c r="P61" s="39"/>
      <c r="Q61" s="39"/>
      <c r="R61" s="39"/>
      <c r="S61" s="39"/>
      <c r="T61" s="39"/>
      <c r="U61" s="39"/>
    </row>
    <row r="62" spans="1:34" s="38" customFormat="1" ht="15">
      <c r="O62" s="39"/>
      <c r="P62" s="39"/>
      <c r="Q62" s="39"/>
      <c r="R62" s="39"/>
      <c r="S62" s="39"/>
      <c r="T62" s="39"/>
      <c r="U62" s="39"/>
    </row>
    <row r="63" spans="1:34" s="38" customFormat="1" ht="15">
      <c r="O63" s="39"/>
      <c r="P63" s="39"/>
      <c r="Q63" s="39"/>
      <c r="R63" s="39"/>
      <c r="S63" s="39"/>
      <c r="T63" s="39"/>
      <c r="U63" s="39"/>
    </row>
    <row r="64" spans="1:34" s="38" customFormat="1" ht="15">
      <c r="O64" s="39"/>
      <c r="P64" s="39"/>
      <c r="Q64" s="39"/>
      <c r="R64" s="39"/>
      <c r="S64" s="39"/>
      <c r="T64" s="39"/>
      <c r="U64" s="39"/>
    </row>
    <row r="65" spans="15:21" s="38" customFormat="1" ht="15">
      <c r="O65" s="39"/>
      <c r="P65" s="39"/>
      <c r="Q65" s="39"/>
      <c r="R65" s="39"/>
      <c r="S65" s="39"/>
      <c r="T65" s="39"/>
      <c r="U65" s="39"/>
    </row>
  </sheetData>
  <autoFilter ref="D6:M53"/>
  <customSheetViews>
    <customSheetView guid="{DB8C9D75-121D-4B4F-A161-DDF75F0A0508}" hiddenColumns="1">
      <selection sqref="A1:U1"/>
      <pageMargins left="0.7" right="0.7" top="0.75" bottom="0.75" header="0.3" footer="0.3"/>
    </customSheetView>
  </customSheetViews>
  <mergeCells count="13">
    <mergeCell ref="AE4:AF4"/>
    <mergeCell ref="AG4:AG6"/>
    <mergeCell ref="AH4:AH6"/>
    <mergeCell ref="A1:V1"/>
    <mergeCell ref="W1:AF1"/>
    <mergeCell ref="A2:V2"/>
    <mergeCell ref="W2:AF2"/>
    <mergeCell ref="W3:AF3"/>
    <mergeCell ref="A4:A6"/>
    <mergeCell ref="B4:C6"/>
    <mergeCell ref="D4:N4"/>
    <mergeCell ref="O4:V4"/>
    <mergeCell ref="W4:AD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8" sqref="A8"/>
    </sheetView>
  </sheetViews>
  <sheetFormatPr defaultRowHeight="12.75"/>
  <cols>
    <col min="1" max="1" width="3.85546875" customWidth="1"/>
    <col min="2" max="2" width="18.28515625" customWidth="1"/>
    <col min="3" max="3" width="8.28515625" customWidth="1"/>
    <col min="4" max="4" width="6.42578125" customWidth="1"/>
    <col min="5" max="5" width="5.7109375" customWidth="1"/>
    <col min="6" max="11" width="6.42578125" customWidth="1"/>
    <col min="12" max="12" width="5.5703125" customWidth="1"/>
    <col min="13" max="13" width="5.7109375" customWidth="1"/>
    <col min="14" max="20" width="7.7109375" style="35" hidden="1" customWidth="1"/>
    <col min="21" max="21" width="7.7109375" hidden="1" customWidth="1"/>
    <col min="22" max="28" width="6.5703125" hidden="1" customWidth="1"/>
    <col min="29" max="29" width="7.140625" hidden="1" customWidth="1"/>
    <col min="30" max="30" width="8.28515625" customWidth="1"/>
    <col min="31" max="31" width="7.28515625" customWidth="1"/>
    <col min="32" max="33" width="0" hidden="1" customWidth="1"/>
    <col min="34" max="34" width="7" customWidth="1"/>
    <col min="35" max="35" width="7.5703125" customWidth="1"/>
    <col min="36" max="36" width="7.140625" customWidth="1"/>
    <col min="37" max="37" width="7" customWidth="1"/>
    <col min="38" max="38" width="6.7109375" customWidth="1"/>
    <col min="39" max="39" width="7.5703125" customWidth="1"/>
    <col min="40" max="42" width="6.7109375" customWidth="1"/>
    <col min="43" max="43" width="7" customWidth="1"/>
    <col min="44" max="44" width="9.140625" customWidth="1"/>
    <col min="45" max="45" width="8.85546875" customWidth="1"/>
  </cols>
  <sheetData>
    <row r="1" spans="1:45" s="2" customFormat="1" ht="16.5">
      <c r="A1" s="95" t="s">
        <v>131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s="2" customFormat="1" ht="16.5">
      <c r="A2" s="97" t="s">
        <v>94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8"/>
      <c r="W2" s="98"/>
      <c r="X2" s="98"/>
      <c r="Y2" s="98"/>
      <c r="Z2" s="98"/>
      <c r="AA2" s="98"/>
      <c r="AB2" s="98"/>
      <c r="AC2" s="98"/>
      <c r="AD2" s="98"/>
      <c r="AE2" s="98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5" s="2" customFormat="1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01"/>
      <c r="W3" s="101"/>
      <c r="X3" s="101"/>
      <c r="Y3" s="101"/>
      <c r="Z3" s="101"/>
      <c r="AA3" s="101"/>
      <c r="AB3" s="101"/>
      <c r="AC3" s="101"/>
      <c r="AD3" s="101"/>
      <c r="AE3" s="101"/>
    </row>
    <row r="4" spans="1:45" s="2" customFormat="1" ht="16.5">
      <c r="A4" s="102" t="s">
        <v>0</v>
      </c>
      <c r="B4" s="102" t="s">
        <v>1</v>
      </c>
      <c r="C4" s="102"/>
      <c r="D4" s="103" t="s">
        <v>2</v>
      </c>
      <c r="E4" s="103"/>
      <c r="F4" s="103"/>
      <c r="G4" s="103"/>
      <c r="H4" s="103"/>
      <c r="I4" s="103"/>
      <c r="J4" s="103"/>
      <c r="K4" s="103"/>
      <c r="L4" s="103"/>
      <c r="M4" s="103"/>
      <c r="N4" s="103" t="s">
        <v>3</v>
      </c>
      <c r="O4" s="103"/>
      <c r="P4" s="103"/>
      <c r="Q4" s="103"/>
      <c r="R4" s="103"/>
      <c r="S4" s="103"/>
      <c r="T4" s="103"/>
      <c r="U4" s="103"/>
      <c r="V4" s="103" t="s">
        <v>3</v>
      </c>
      <c r="W4" s="103"/>
      <c r="X4" s="103"/>
      <c r="Y4" s="103"/>
      <c r="Z4" s="103"/>
      <c r="AA4" s="103"/>
      <c r="AB4" s="103"/>
      <c r="AC4" s="103"/>
      <c r="AD4" s="106" t="s">
        <v>116</v>
      </c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7"/>
      <c r="AQ4" s="104" t="s">
        <v>5</v>
      </c>
      <c r="AR4" s="106" t="s">
        <v>4</v>
      </c>
      <c r="AS4" s="107"/>
    </row>
    <row r="5" spans="1:45" s="8" customFormat="1" ht="68.25" customHeight="1">
      <c r="A5" s="102"/>
      <c r="B5" s="102"/>
      <c r="C5" s="102"/>
      <c r="D5" s="53" t="s">
        <v>97</v>
      </c>
      <c r="E5" s="54" t="s">
        <v>98</v>
      </c>
      <c r="F5" s="53" t="s">
        <v>99</v>
      </c>
      <c r="G5" s="53" t="s">
        <v>100</v>
      </c>
      <c r="H5" s="53" t="s">
        <v>101</v>
      </c>
      <c r="I5" s="55" t="s">
        <v>102</v>
      </c>
      <c r="J5" s="54" t="s">
        <v>103</v>
      </c>
      <c r="K5" s="54" t="s">
        <v>104</v>
      </c>
      <c r="L5" s="54" t="s">
        <v>105</v>
      </c>
      <c r="M5" s="54" t="s">
        <v>7</v>
      </c>
      <c r="N5" s="6"/>
      <c r="O5" s="6"/>
      <c r="P5" s="6"/>
      <c r="Q5" s="6"/>
      <c r="R5" s="6"/>
      <c r="S5" s="6"/>
      <c r="T5" s="6"/>
      <c r="U5" s="7" t="s">
        <v>7</v>
      </c>
      <c r="V5" s="7" t="s">
        <v>8</v>
      </c>
      <c r="W5" s="7" t="s">
        <v>9</v>
      </c>
      <c r="X5" s="7" t="s">
        <v>10</v>
      </c>
      <c r="Y5" s="7" t="s">
        <v>11</v>
      </c>
      <c r="Z5" s="7" t="s">
        <v>12</v>
      </c>
      <c r="AA5" s="7" t="s">
        <v>13</v>
      </c>
      <c r="AB5" s="7" t="s">
        <v>14</v>
      </c>
      <c r="AC5" s="7" t="s">
        <v>7</v>
      </c>
      <c r="AD5" s="53" t="s">
        <v>108</v>
      </c>
      <c r="AE5" s="54" t="s">
        <v>109</v>
      </c>
      <c r="AF5" s="53" t="s">
        <v>110</v>
      </c>
      <c r="AG5" s="53" t="s">
        <v>111</v>
      </c>
      <c r="AH5" s="53" t="s">
        <v>110</v>
      </c>
      <c r="AI5" s="53" t="s">
        <v>111</v>
      </c>
      <c r="AJ5" s="53" t="s">
        <v>112</v>
      </c>
      <c r="AK5" s="55" t="s">
        <v>113</v>
      </c>
      <c r="AL5" s="54" t="s">
        <v>114</v>
      </c>
      <c r="AM5" s="54" t="s">
        <v>118</v>
      </c>
      <c r="AN5" s="54" t="s">
        <v>120</v>
      </c>
      <c r="AO5" s="54" t="s">
        <v>115</v>
      </c>
      <c r="AP5" s="54" t="s">
        <v>7</v>
      </c>
      <c r="AQ5" s="105"/>
      <c r="AR5" s="7" t="s">
        <v>15</v>
      </c>
      <c r="AS5" s="7" t="s">
        <v>16</v>
      </c>
    </row>
    <row r="6" spans="1:45" s="8" customFormat="1" ht="21.75" customHeight="1">
      <c r="A6" s="102"/>
      <c r="B6" s="102"/>
      <c r="C6" s="102"/>
      <c r="D6" s="5">
        <v>3</v>
      </c>
      <c r="E6" s="5">
        <v>6</v>
      </c>
      <c r="F6" s="5">
        <v>3</v>
      </c>
      <c r="G6" s="5">
        <v>4</v>
      </c>
      <c r="H6" s="5">
        <v>5</v>
      </c>
      <c r="I6" s="5">
        <v>3</v>
      </c>
      <c r="J6" s="5">
        <v>4</v>
      </c>
      <c r="K6" s="5">
        <v>2</v>
      </c>
      <c r="L6" s="5">
        <v>2</v>
      </c>
      <c r="M6" s="5">
        <f>SUM(D6:L6)</f>
        <v>32</v>
      </c>
      <c r="N6" s="9">
        <v>4</v>
      </c>
      <c r="O6" s="9">
        <v>2</v>
      </c>
      <c r="P6" s="9">
        <v>2</v>
      </c>
      <c r="Q6" s="9">
        <v>2</v>
      </c>
      <c r="R6" s="9">
        <v>4</v>
      </c>
      <c r="S6" s="9">
        <v>3</v>
      </c>
      <c r="T6" s="9">
        <v>2</v>
      </c>
      <c r="U6" s="10">
        <f>SUM(N6:T6)</f>
        <v>19</v>
      </c>
      <c r="V6" s="9">
        <v>4</v>
      </c>
      <c r="W6" s="9">
        <v>2</v>
      </c>
      <c r="X6" s="9">
        <v>2</v>
      </c>
      <c r="Y6" s="9">
        <v>2</v>
      </c>
      <c r="Z6" s="9">
        <v>4</v>
      </c>
      <c r="AA6" s="9">
        <v>3</v>
      </c>
      <c r="AB6" s="9">
        <v>2</v>
      </c>
      <c r="AC6" s="10">
        <f>SUM(V6:AB6)</f>
        <v>19</v>
      </c>
      <c r="AD6" s="78">
        <v>4</v>
      </c>
      <c r="AE6" s="78">
        <v>3</v>
      </c>
      <c r="AF6" s="78">
        <v>3</v>
      </c>
      <c r="AG6" s="78">
        <v>8</v>
      </c>
      <c r="AH6" s="90">
        <v>3</v>
      </c>
      <c r="AI6" s="90">
        <v>8</v>
      </c>
      <c r="AJ6" s="78">
        <v>2</v>
      </c>
      <c r="AK6" s="78">
        <v>3</v>
      </c>
      <c r="AL6" s="78">
        <v>4</v>
      </c>
      <c r="AM6" s="78">
        <v>5</v>
      </c>
      <c r="AN6" s="78">
        <v>3</v>
      </c>
      <c r="AO6" s="78">
        <v>3</v>
      </c>
      <c r="AP6" s="78">
        <f>AD6+AE6+AH6+AI6+AJ6+AK6+AL6+AM6+AN6+AO6</f>
        <v>38</v>
      </c>
      <c r="AQ6" s="9">
        <f>M6+AP6</f>
        <v>70</v>
      </c>
      <c r="AR6" s="10"/>
      <c r="AS6" s="10"/>
    </row>
    <row r="7" spans="1:45" s="19" customFormat="1" ht="17.25" customHeight="1">
      <c r="A7" s="40">
        <v>1</v>
      </c>
      <c r="B7" s="41" t="s">
        <v>40</v>
      </c>
      <c r="C7" s="42" t="s">
        <v>17</v>
      </c>
      <c r="D7" s="11">
        <v>6.6</v>
      </c>
      <c r="E7" s="11">
        <v>6.3</v>
      </c>
      <c r="F7" s="11">
        <v>6.8</v>
      </c>
      <c r="G7" s="11">
        <v>6.8</v>
      </c>
      <c r="H7" s="11">
        <v>5.5</v>
      </c>
      <c r="I7" s="11">
        <v>5.7</v>
      </c>
      <c r="J7" s="11">
        <v>7.1</v>
      </c>
      <c r="K7" s="11">
        <v>5.8</v>
      </c>
      <c r="L7" s="11">
        <v>6.4</v>
      </c>
      <c r="M7" s="12">
        <f>(D7*$D$6+E7*$E$6+F7*$F$6+G7*$G$6+H7*$H$6+I7*$I$6+J7*$J$6+K7*$K$6+L7*$L$6)/$M$6</f>
        <v>6.3312499999999998</v>
      </c>
      <c r="N7" s="13"/>
      <c r="O7" s="13"/>
      <c r="P7" s="13"/>
      <c r="Q7" s="13"/>
      <c r="R7" s="13"/>
      <c r="S7" s="13"/>
      <c r="T7" s="13"/>
      <c r="U7" s="14"/>
      <c r="V7" s="13" t="str">
        <f>IF(N7&gt;9.5,"4,5",IF(N7&gt;=8.5,"4",IF(N7&gt;=8,"3,5",IF(N7&gt;=7,"3",IF(N7&gt;=6.5," 2,5",IF(N7&gt;=5.5,"2",IF(N7&gt;=5,"1,5","1")))))))</f>
        <v>1</v>
      </c>
      <c r="W7" s="13" t="str">
        <f>IF(O7&gt;9.5,"4,5",IF(O7&gt;=8.5,"4",IF(O7&gt;=8,"3,5",IF(O7&gt;=7,"3",IF(O7&gt;=6.5," 2,5",IF(O7&gt;=5.5,"2",IF(O7&gt;=5,"1,5","1")))))))</f>
        <v>1</v>
      </c>
      <c r="X7" s="13" t="str">
        <f t="shared" ref="X7:AB19" si="0">IF(P7&gt;9.5,"4,5",IF(P7&gt;=8.5,"4",IF(P7&gt;=8,"3,5",IF(P7&gt;=7,"3",IF(P7&gt;=6.5," 2,5",IF(P7&gt;=5.5,"2",IF(P7&gt;=5,"1,5","1")))))))</f>
        <v>1</v>
      </c>
      <c r="Y7" s="13" t="str">
        <f t="shared" si="0"/>
        <v>1</v>
      </c>
      <c r="Z7" s="13" t="str">
        <f>IF(R7&gt;9.5,"4,5",IF(R7&gt;=8.5,"4",IF(R7&gt;=8,"3,5",IF(R7&gt;=7,"3",IF(R7&gt;=6.5," 2,5",IF(R7&gt;=5.5,"2",IF(R7&gt;=5,"1,5","1")))))))</f>
        <v>1</v>
      </c>
      <c r="AA7" s="13" t="str">
        <f t="shared" si="0"/>
        <v>1</v>
      </c>
      <c r="AB7" s="13" t="str">
        <f t="shared" si="0"/>
        <v>1</v>
      </c>
      <c r="AC7" s="15">
        <f>(V7*4+W7*2+X7*2+Y7*2+Z7*4+AA7*3+AB7*2)/19</f>
        <v>1</v>
      </c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85"/>
      <c r="AO7" s="81"/>
      <c r="AP7" s="64"/>
      <c r="AQ7" s="89"/>
      <c r="AR7" s="68"/>
      <c r="AS7" s="68"/>
    </row>
    <row r="8" spans="1:45" s="19" customFormat="1" ht="17.25" customHeight="1">
      <c r="A8" s="40">
        <v>2</v>
      </c>
      <c r="B8" s="41" t="s">
        <v>24</v>
      </c>
      <c r="C8" s="42" t="s">
        <v>41</v>
      </c>
      <c r="D8" s="11">
        <v>6.1</v>
      </c>
      <c r="E8" s="11">
        <v>7</v>
      </c>
      <c r="F8" s="11">
        <v>6</v>
      </c>
      <c r="G8" s="11">
        <v>5.4</v>
      </c>
      <c r="H8" s="11">
        <v>5.4</v>
      </c>
      <c r="I8" s="11">
        <v>6</v>
      </c>
      <c r="J8" s="11">
        <v>7.1</v>
      </c>
      <c r="K8" s="11">
        <v>5.8</v>
      </c>
      <c r="L8" s="11">
        <v>6.4</v>
      </c>
      <c r="M8" s="12">
        <f t="shared" ref="M8:M53" si="1">(D8*$D$6+E8*$E$6+F8*$F$6+G8*$G$6+H8*$H$6+I8*$I$6+J8*$J$6+K8*$K$6+L8*$L$6)/$M$6</f>
        <v>6.1781250000000005</v>
      </c>
      <c r="N8" s="13"/>
      <c r="O8" s="13"/>
      <c r="P8" s="13"/>
      <c r="Q8" s="13"/>
      <c r="R8" s="13"/>
      <c r="S8" s="13"/>
      <c r="T8" s="13"/>
      <c r="U8" s="14"/>
      <c r="V8" s="13" t="str">
        <f t="shared" ref="V8:AB46" si="2">IF(N8&gt;9.5,"4,5",IF(N8&gt;=8.5,"4",IF(N8&gt;=8,"3,5",IF(N8&gt;=7,"3",IF(N8&gt;=6.5," 2,5",IF(N8&gt;=5.5,"2",IF(N8&gt;=5,"1,5","1")))))))</f>
        <v>1</v>
      </c>
      <c r="W8" s="13" t="str">
        <f t="shared" si="2"/>
        <v>1</v>
      </c>
      <c r="X8" s="13" t="str">
        <f t="shared" si="0"/>
        <v>1</v>
      </c>
      <c r="Y8" s="13" t="str">
        <f t="shared" si="0"/>
        <v>1</v>
      </c>
      <c r="Z8" s="13" t="str">
        <f t="shared" si="0"/>
        <v>1</v>
      </c>
      <c r="AA8" s="13" t="str">
        <f t="shared" si="0"/>
        <v>1</v>
      </c>
      <c r="AB8" s="13" t="str">
        <f t="shared" si="0"/>
        <v>1</v>
      </c>
      <c r="AC8" s="15">
        <f t="shared" ref="AC8:AC46" si="3">(V8*4+W8*2+X8*2+Y8*2+Z8*4+AA8*3+AB8*2)/19</f>
        <v>1</v>
      </c>
      <c r="AD8" s="11">
        <v>7.2</v>
      </c>
      <c r="AE8" s="11">
        <v>7.8</v>
      </c>
      <c r="AF8" s="11">
        <v>7.5</v>
      </c>
      <c r="AG8" s="11">
        <v>6.3</v>
      </c>
      <c r="AH8" s="91">
        <v>7.5</v>
      </c>
      <c r="AI8" s="91">
        <v>6.3</v>
      </c>
      <c r="AJ8" s="91">
        <v>7.5</v>
      </c>
      <c r="AK8" s="91">
        <v>6.8</v>
      </c>
      <c r="AL8" s="91">
        <v>6.2</v>
      </c>
      <c r="AM8" s="91">
        <v>7.5</v>
      </c>
      <c r="AN8" s="86">
        <v>7.666666666666667</v>
      </c>
      <c r="AO8" s="82">
        <v>8</v>
      </c>
      <c r="AP8" s="12">
        <f>(AD8*$AD$6+AE8*$AE$6+AH8*$AH$6+AI8*$AI$6+AJ8*$AJ$6+AK8*$AK$6+AL8*$AL$6+AM8*$AM$6+AN8*$AN$6+AO8*$AO$6)/$AP$6</f>
        <v>7.1000000000000005</v>
      </c>
      <c r="AQ8" s="88">
        <f>(D8*$D$6+E8*$E$6+F8*$F$6+G8*$G$6+H8*$H$6+I8*$I$6+J8*$J$6+K8*$K$6+L8*$L$6+AD8*$AD$6+AE8*$AE$6+AH8*$AH$6+AI8*$AI$6+AJ8*$AJ$6+AK8*$AK$6+AL8*$AL$6+AM8*$AM$6+AN8*$AN$6+AO8*$AO$6)/$AQ$6</f>
        <v>6.6785714285714288</v>
      </c>
      <c r="AR8" s="77" t="str">
        <f>IF(AQ8&gt;=9,"xuất sắc",IF(AQ8&gt;=8,"Giỏi",IF(AQ8&gt;=7,"Khá",IF(AQ8&gt;=6,"TBK",IF(AQ8&gt;=5,"TB","Yếu")))))</f>
        <v>TBK</v>
      </c>
      <c r="AS8" s="77" t="s">
        <v>19</v>
      </c>
    </row>
    <row r="9" spans="1:45" s="19" customFormat="1" ht="17.25" customHeight="1">
      <c r="A9" s="40">
        <v>3</v>
      </c>
      <c r="B9" s="41" t="s">
        <v>42</v>
      </c>
      <c r="C9" s="42" t="s">
        <v>43</v>
      </c>
      <c r="D9" s="20">
        <v>6.8</v>
      </c>
      <c r="E9" s="11">
        <v>7.5</v>
      </c>
      <c r="F9" s="11">
        <v>6.7</v>
      </c>
      <c r="G9" s="11">
        <v>5.4</v>
      </c>
      <c r="H9" s="11">
        <v>6.6</v>
      </c>
      <c r="I9" s="11">
        <v>7.2</v>
      </c>
      <c r="J9" s="11">
        <v>8.1</v>
      </c>
      <c r="K9" s="11">
        <v>6.5</v>
      </c>
      <c r="L9" s="11">
        <v>7</v>
      </c>
      <c r="M9" s="12">
        <f t="shared" si="1"/>
        <v>6.9093749999999998</v>
      </c>
      <c r="N9" s="13"/>
      <c r="O9" s="13"/>
      <c r="P9" s="13"/>
      <c r="Q9" s="13"/>
      <c r="R9" s="13"/>
      <c r="S9" s="13"/>
      <c r="T9" s="13"/>
      <c r="U9" s="14"/>
      <c r="V9" s="13" t="str">
        <f t="shared" si="2"/>
        <v>1</v>
      </c>
      <c r="W9" s="13" t="str">
        <f t="shared" si="2"/>
        <v>1</v>
      </c>
      <c r="X9" s="13" t="str">
        <f t="shared" si="0"/>
        <v>1</v>
      </c>
      <c r="Y9" s="13" t="str">
        <f t="shared" si="0"/>
        <v>1</v>
      </c>
      <c r="Z9" s="13" t="str">
        <f t="shared" si="0"/>
        <v>1</v>
      </c>
      <c r="AA9" s="13" t="str">
        <f t="shared" si="0"/>
        <v>1</v>
      </c>
      <c r="AB9" s="13" t="str">
        <f t="shared" si="0"/>
        <v>1</v>
      </c>
      <c r="AC9" s="15">
        <f t="shared" si="3"/>
        <v>1</v>
      </c>
      <c r="AD9" s="20">
        <v>7</v>
      </c>
      <c r="AE9" s="11">
        <v>9.3000000000000007</v>
      </c>
      <c r="AF9" s="11">
        <v>7</v>
      </c>
      <c r="AG9" s="11">
        <v>7.7</v>
      </c>
      <c r="AH9" s="91">
        <v>7</v>
      </c>
      <c r="AI9" s="91">
        <v>7.7</v>
      </c>
      <c r="AJ9" s="91">
        <v>8</v>
      </c>
      <c r="AK9" s="91">
        <v>5.5</v>
      </c>
      <c r="AL9" s="91">
        <v>5.9</v>
      </c>
      <c r="AM9" s="91">
        <v>8</v>
      </c>
      <c r="AN9" s="86">
        <v>7.4166666666666661</v>
      </c>
      <c r="AO9" s="82">
        <v>8</v>
      </c>
      <c r="AP9" s="12">
        <f t="shared" ref="AP9:AP53" si="4">(AD9*$AD$6+AE9*$AE$6+AH9*$AH$6+AI9*$AI$6+AJ9*$AJ$6+AK9*$AK$6+AL9*$AL$6+AM9*$AM$6+AN9*$AN$6+AO9*$AO$6)/$AP$6</f>
        <v>7.3907894736842108</v>
      </c>
      <c r="AQ9" s="88">
        <f t="shared" ref="AQ9:AQ53" si="5">(D9*$D$6+E9*$E$6+F9*$F$6+G9*$G$6+H9*$H$6+I9*$I$6+J9*$J$6+K9*$K$6+L9*$L$6+AD9*$AD$6+AE9*$AE$6+AH9*$AH$6+AI9*$AI$6+AJ9*$AJ$6+AK9*$AK$6+AL9*$AL$6+AM9*$AM$6+AN9*$AN$6+AO9*$AO$6)/$AQ$6</f>
        <v>7.1707142857142863</v>
      </c>
      <c r="AR9" s="77" t="str">
        <f t="shared" ref="AR9:AR53" si="6">IF(AQ9&gt;=9,"xuất sắc",IF(AQ9&gt;=8,"Giỏi",IF(AQ9&gt;=7,"Khá",IF(AQ9&gt;=6,"TBK",IF(AQ9&gt;=5,"TB","Yếu")))))</f>
        <v>Khá</v>
      </c>
      <c r="AS9" s="77" t="s">
        <v>19</v>
      </c>
    </row>
    <row r="10" spans="1:45" s="19" customFormat="1" ht="17.25" customHeight="1">
      <c r="A10" s="40">
        <v>4</v>
      </c>
      <c r="B10" s="41" t="s">
        <v>44</v>
      </c>
      <c r="C10" s="42" t="s">
        <v>45</v>
      </c>
      <c r="D10" s="11">
        <v>8.1</v>
      </c>
      <c r="E10" s="11">
        <v>5.9</v>
      </c>
      <c r="F10" s="11">
        <v>7.3</v>
      </c>
      <c r="G10" s="11">
        <v>7.4</v>
      </c>
      <c r="H10" s="11">
        <v>8.1</v>
      </c>
      <c r="I10" s="11">
        <v>6.3</v>
      </c>
      <c r="J10" s="11">
        <v>7</v>
      </c>
      <c r="K10" s="11">
        <v>8</v>
      </c>
      <c r="L10" s="11">
        <v>8</v>
      </c>
      <c r="M10" s="12">
        <f t="shared" si="1"/>
        <v>7.2062499999999998</v>
      </c>
      <c r="N10" s="13"/>
      <c r="O10" s="13"/>
      <c r="P10" s="13"/>
      <c r="Q10" s="13"/>
      <c r="R10" s="13"/>
      <c r="S10" s="13"/>
      <c r="T10" s="13"/>
      <c r="U10" s="14"/>
      <c r="V10" s="13" t="str">
        <f t="shared" si="2"/>
        <v>1</v>
      </c>
      <c r="W10" s="13" t="str">
        <f t="shared" si="2"/>
        <v>1</v>
      </c>
      <c r="X10" s="13" t="str">
        <f t="shared" si="0"/>
        <v>1</v>
      </c>
      <c r="Y10" s="13" t="str">
        <f t="shared" si="0"/>
        <v>1</v>
      </c>
      <c r="Z10" s="13" t="str">
        <f t="shared" si="0"/>
        <v>1</v>
      </c>
      <c r="AA10" s="13" t="str">
        <f t="shared" si="0"/>
        <v>1</v>
      </c>
      <c r="AB10" s="13" t="str">
        <f t="shared" si="0"/>
        <v>1</v>
      </c>
      <c r="AC10" s="15">
        <f t="shared" si="3"/>
        <v>1</v>
      </c>
      <c r="AD10" s="11">
        <v>7.1</v>
      </c>
      <c r="AE10" s="11">
        <v>6.2</v>
      </c>
      <c r="AF10" s="62">
        <v>0</v>
      </c>
      <c r="AG10" s="11">
        <v>6.9</v>
      </c>
      <c r="AH10" s="91">
        <v>0</v>
      </c>
      <c r="AI10" s="91">
        <v>6.9</v>
      </c>
      <c r="AJ10" s="91">
        <v>7</v>
      </c>
      <c r="AK10" s="91">
        <v>5.5</v>
      </c>
      <c r="AL10" s="91">
        <v>6.9</v>
      </c>
      <c r="AM10" s="91">
        <v>0</v>
      </c>
      <c r="AN10" s="86">
        <v>6.5833333333333339</v>
      </c>
      <c r="AO10" s="82">
        <v>7.1</v>
      </c>
      <c r="AP10" s="12">
        <f t="shared" si="4"/>
        <v>5.2986842105263152</v>
      </c>
      <c r="AQ10" s="88">
        <f t="shared" si="5"/>
        <v>6.1707142857142863</v>
      </c>
      <c r="AR10" s="77" t="str">
        <f t="shared" si="6"/>
        <v>TBK</v>
      </c>
      <c r="AS10" s="77" t="s">
        <v>19</v>
      </c>
    </row>
    <row r="11" spans="1:45" s="19" customFormat="1" ht="17.25" customHeight="1">
      <c r="A11" s="40">
        <v>5</v>
      </c>
      <c r="B11" s="41" t="s">
        <v>42</v>
      </c>
      <c r="C11" s="42" t="s">
        <v>45</v>
      </c>
      <c r="D11" s="11">
        <v>6.5</v>
      </c>
      <c r="E11" s="11">
        <v>6.7</v>
      </c>
      <c r="F11" s="11">
        <v>5.2</v>
      </c>
      <c r="G11" s="11">
        <v>6.3</v>
      </c>
      <c r="H11" s="11">
        <v>5.8</v>
      </c>
      <c r="I11" s="11">
        <v>7</v>
      </c>
      <c r="J11" s="11">
        <v>8</v>
      </c>
      <c r="K11" s="11">
        <v>5.8</v>
      </c>
      <c r="L11" s="11">
        <v>7</v>
      </c>
      <c r="M11" s="12">
        <f t="shared" si="1"/>
        <v>6.5031249999999998</v>
      </c>
      <c r="N11" s="13"/>
      <c r="O11" s="13"/>
      <c r="P11" s="13"/>
      <c r="Q11" s="13"/>
      <c r="R11" s="13"/>
      <c r="S11" s="13"/>
      <c r="T11" s="13"/>
      <c r="U11" s="14"/>
      <c r="V11" s="13" t="str">
        <f t="shared" si="2"/>
        <v>1</v>
      </c>
      <c r="W11" s="13" t="str">
        <f t="shared" si="2"/>
        <v>1</v>
      </c>
      <c r="X11" s="13" t="str">
        <f t="shared" si="0"/>
        <v>1</v>
      </c>
      <c r="Y11" s="13" t="str">
        <f t="shared" si="0"/>
        <v>1</v>
      </c>
      <c r="Z11" s="13" t="str">
        <f t="shared" si="0"/>
        <v>1</v>
      </c>
      <c r="AA11" s="13" t="str">
        <f t="shared" si="0"/>
        <v>1</v>
      </c>
      <c r="AB11" s="13" t="str">
        <f t="shared" si="0"/>
        <v>1</v>
      </c>
      <c r="AC11" s="15">
        <f t="shared" si="3"/>
        <v>1</v>
      </c>
      <c r="AD11" s="11">
        <v>6.3</v>
      </c>
      <c r="AE11" s="11">
        <v>8.4</v>
      </c>
      <c r="AF11" s="11">
        <v>6</v>
      </c>
      <c r="AG11" s="11">
        <v>4.7</v>
      </c>
      <c r="AH11" s="91">
        <v>6</v>
      </c>
      <c r="AI11" s="91">
        <v>4.7</v>
      </c>
      <c r="AJ11" s="91">
        <v>7.5</v>
      </c>
      <c r="AK11" s="91">
        <v>6</v>
      </c>
      <c r="AL11" s="91">
        <v>7.6</v>
      </c>
      <c r="AM11" s="91">
        <v>8</v>
      </c>
      <c r="AN11" s="86">
        <v>5.75</v>
      </c>
      <c r="AO11" s="82">
        <v>7.8</v>
      </c>
      <c r="AP11" s="12">
        <f t="shared" si="4"/>
        <v>6.5802631578947368</v>
      </c>
      <c r="AQ11" s="88">
        <f t="shared" si="5"/>
        <v>6.5449999999999999</v>
      </c>
      <c r="AR11" s="77" t="str">
        <f t="shared" si="6"/>
        <v>TBK</v>
      </c>
      <c r="AS11" s="77" t="s">
        <v>19</v>
      </c>
    </row>
    <row r="12" spans="1:45" s="19" customFormat="1" ht="17.25" customHeight="1">
      <c r="A12" s="40">
        <v>6</v>
      </c>
      <c r="B12" s="41" t="s">
        <v>23</v>
      </c>
      <c r="C12" s="42" t="s">
        <v>20</v>
      </c>
      <c r="D12" s="11">
        <v>7.1</v>
      </c>
      <c r="E12" s="11">
        <v>6</v>
      </c>
      <c r="F12" s="11">
        <v>5.8</v>
      </c>
      <c r="G12" s="11">
        <v>6</v>
      </c>
      <c r="H12" s="11">
        <v>6.5</v>
      </c>
      <c r="I12" s="11">
        <v>6.8</v>
      </c>
      <c r="J12" s="11">
        <v>8.1</v>
      </c>
      <c r="K12" s="11">
        <v>7.3</v>
      </c>
      <c r="L12" s="11">
        <v>5.4</v>
      </c>
      <c r="M12" s="12">
        <f t="shared" si="1"/>
        <v>6.5437500000000002</v>
      </c>
      <c r="N12" s="13"/>
      <c r="O12" s="13"/>
      <c r="P12" s="13"/>
      <c r="Q12" s="13"/>
      <c r="R12" s="13"/>
      <c r="S12" s="13"/>
      <c r="T12" s="13"/>
      <c r="U12" s="14"/>
      <c r="V12" s="13" t="str">
        <f t="shared" si="2"/>
        <v>1</v>
      </c>
      <c r="W12" s="13" t="str">
        <f t="shared" si="2"/>
        <v>1</v>
      </c>
      <c r="X12" s="13" t="str">
        <f t="shared" si="0"/>
        <v>1</v>
      </c>
      <c r="Y12" s="13" t="str">
        <f t="shared" si="0"/>
        <v>1</v>
      </c>
      <c r="Z12" s="13" t="str">
        <f t="shared" si="0"/>
        <v>1</v>
      </c>
      <c r="AA12" s="13" t="str">
        <f t="shared" si="0"/>
        <v>1</v>
      </c>
      <c r="AB12" s="13" t="str">
        <f t="shared" si="0"/>
        <v>1</v>
      </c>
      <c r="AC12" s="15">
        <f t="shared" si="3"/>
        <v>1</v>
      </c>
      <c r="AD12" s="11">
        <v>5.8</v>
      </c>
      <c r="AE12" s="11">
        <v>6.4</v>
      </c>
      <c r="AF12" s="11">
        <v>6</v>
      </c>
      <c r="AG12" s="11">
        <v>3.8</v>
      </c>
      <c r="AH12" s="11">
        <v>6</v>
      </c>
      <c r="AI12" s="11">
        <v>3.8</v>
      </c>
      <c r="AJ12" s="11">
        <v>7</v>
      </c>
      <c r="AK12" s="11">
        <v>5.8</v>
      </c>
      <c r="AL12" s="11">
        <v>7</v>
      </c>
      <c r="AM12" s="11">
        <v>7.5</v>
      </c>
      <c r="AN12" s="86">
        <v>7.5</v>
      </c>
      <c r="AO12" s="82">
        <v>7.5</v>
      </c>
      <c r="AP12" s="12">
        <f t="shared" si="4"/>
        <v>6.1236842105263163</v>
      </c>
      <c r="AQ12" s="88">
        <f t="shared" si="5"/>
        <v>6.3157142857142849</v>
      </c>
      <c r="AR12" s="77" t="str">
        <f t="shared" si="6"/>
        <v>TBK</v>
      </c>
      <c r="AS12" s="77" t="s">
        <v>19</v>
      </c>
    </row>
    <row r="13" spans="1:45" s="19" customFormat="1" ht="17.25" customHeight="1">
      <c r="A13" s="40">
        <v>7</v>
      </c>
      <c r="B13" s="41" t="s">
        <v>24</v>
      </c>
      <c r="C13" s="42" t="s">
        <v>46</v>
      </c>
      <c r="D13" s="11">
        <v>2.1</v>
      </c>
      <c r="E13" s="11">
        <v>0</v>
      </c>
      <c r="F13" s="11">
        <v>0</v>
      </c>
      <c r="G13" s="11">
        <v>5.3</v>
      </c>
      <c r="H13" s="11">
        <v>1.7</v>
      </c>
      <c r="I13" s="11">
        <v>0</v>
      </c>
      <c r="J13" s="11">
        <v>3.5</v>
      </c>
      <c r="K13" s="11">
        <v>0</v>
      </c>
      <c r="L13" s="11">
        <v>6.7</v>
      </c>
      <c r="M13" s="12">
        <f t="shared" si="1"/>
        <v>1.98125</v>
      </c>
      <c r="N13" s="13"/>
      <c r="O13" s="13"/>
      <c r="P13" s="13"/>
      <c r="Q13" s="13"/>
      <c r="R13" s="13"/>
      <c r="S13" s="13"/>
      <c r="T13" s="13"/>
      <c r="U13" s="14"/>
      <c r="V13" s="13" t="str">
        <f t="shared" si="2"/>
        <v>1</v>
      </c>
      <c r="W13" s="13" t="str">
        <f t="shared" si="2"/>
        <v>1</v>
      </c>
      <c r="X13" s="13" t="str">
        <f t="shared" si="0"/>
        <v>1</v>
      </c>
      <c r="Y13" s="13" t="str">
        <f t="shared" si="0"/>
        <v>1</v>
      </c>
      <c r="Z13" s="13" t="str">
        <f t="shared" si="0"/>
        <v>1</v>
      </c>
      <c r="AA13" s="13" t="str">
        <f t="shared" si="0"/>
        <v>1</v>
      </c>
      <c r="AB13" s="13" t="str">
        <f t="shared" si="0"/>
        <v>1</v>
      </c>
      <c r="AC13" s="15">
        <f t="shared" si="3"/>
        <v>1</v>
      </c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85"/>
      <c r="AO13" s="81"/>
      <c r="AP13" s="64"/>
      <c r="AQ13" s="89"/>
      <c r="AR13" s="68"/>
      <c r="AS13" s="68"/>
    </row>
    <row r="14" spans="1:45" s="19" customFormat="1" ht="17.25" customHeight="1">
      <c r="A14" s="40">
        <v>8</v>
      </c>
      <c r="B14" s="41" t="s">
        <v>47</v>
      </c>
      <c r="C14" s="42" t="s">
        <v>48</v>
      </c>
      <c r="D14" s="11">
        <v>6.5</v>
      </c>
      <c r="E14" s="11">
        <v>7.1</v>
      </c>
      <c r="F14" s="11">
        <v>5.5</v>
      </c>
      <c r="G14" s="11">
        <v>5.3</v>
      </c>
      <c r="H14" s="11">
        <v>6</v>
      </c>
      <c r="I14" s="11">
        <v>6.8</v>
      </c>
      <c r="J14" s="11">
        <v>8</v>
      </c>
      <c r="K14" s="11">
        <v>6.8</v>
      </c>
      <c r="L14" s="11">
        <v>7</v>
      </c>
      <c r="M14" s="12">
        <f t="shared" si="1"/>
        <v>6.5562500000000004</v>
      </c>
      <c r="N14" s="13"/>
      <c r="O14" s="13"/>
      <c r="P14" s="13"/>
      <c r="Q14" s="13"/>
      <c r="R14" s="13"/>
      <c r="S14" s="13"/>
      <c r="T14" s="13"/>
      <c r="U14" s="14"/>
      <c r="V14" s="13" t="str">
        <f t="shared" si="2"/>
        <v>1</v>
      </c>
      <c r="W14" s="13" t="str">
        <f t="shared" si="2"/>
        <v>1</v>
      </c>
      <c r="X14" s="13" t="str">
        <f t="shared" si="0"/>
        <v>1</v>
      </c>
      <c r="Y14" s="13" t="str">
        <f t="shared" si="0"/>
        <v>1</v>
      </c>
      <c r="Z14" s="13" t="str">
        <f t="shared" si="0"/>
        <v>1</v>
      </c>
      <c r="AA14" s="13" t="str">
        <f t="shared" si="0"/>
        <v>1</v>
      </c>
      <c r="AB14" s="13" t="str">
        <f t="shared" si="0"/>
        <v>1</v>
      </c>
      <c r="AC14" s="15">
        <f t="shared" si="3"/>
        <v>1</v>
      </c>
      <c r="AD14" s="11">
        <v>6.4</v>
      </c>
      <c r="AE14" s="11">
        <v>6.1</v>
      </c>
      <c r="AF14" s="11">
        <v>6</v>
      </c>
      <c r="AG14" s="11">
        <v>6.4</v>
      </c>
      <c r="AH14" s="11">
        <v>6</v>
      </c>
      <c r="AI14" s="11">
        <v>6.4</v>
      </c>
      <c r="AJ14" s="11">
        <v>9</v>
      </c>
      <c r="AK14" s="11">
        <v>5.5</v>
      </c>
      <c r="AL14" s="11">
        <v>6.5</v>
      </c>
      <c r="AM14" s="11">
        <v>7</v>
      </c>
      <c r="AN14" s="86">
        <v>7.166666666666667</v>
      </c>
      <c r="AO14" s="82">
        <v>6.5</v>
      </c>
      <c r="AP14" s="12">
        <f t="shared" si="4"/>
        <v>6.5684210526315789</v>
      </c>
      <c r="AQ14" s="88">
        <f t="shared" si="5"/>
        <v>6.5628571428571423</v>
      </c>
      <c r="AR14" s="77" t="str">
        <f t="shared" si="6"/>
        <v>TBK</v>
      </c>
      <c r="AS14" s="77" t="s">
        <v>19</v>
      </c>
    </row>
    <row r="15" spans="1:45" s="19" customFormat="1" ht="17.25" customHeight="1">
      <c r="A15" s="40">
        <v>9</v>
      </c>
      <c r="B15" s="41" t="s">
        <v>24</v>
      </c>
      <c r="C15" s="42" t="s">
        <v>36</v>
      </c>
      <c r="D15" s="11">
        <v>7.6</v>
      </c>
      <c r="E15" s="11">
        <v>6.7</v>
      </c>
      <c r="F15" s="11">
        <v>5.5</v>
      </c>
      <c r="G15" s="11">
        <v>6.3</v>
      </c>
      <c r="H15" s="11">
        <v>5.0999999999999996</v>
      </c>
      <c r="I15" s="11">
        <v>5.5</v>
      </c>
      <c r="J15" s="11">
        <v>7.9</v>
      </c>
      <c r="K15" s="11">
        <v>6.5</v>
      </c>
      <c r="L15" s="11">
        <v>7</v>
      </c>
      <c r="M15" s="12">
        <f t="shared" si="1"/>
        <v>6.4156249999999995</v>
      </c>
      <c r="N15" s="13"/>
      <c r="O15" s="13"/>
      <c r="P15" s="13"/>
      <c r="Q15" s="13"/>
      <c r="R15" s="13"/>
      <c r="S15" s="13"/>
      <c r="T15" s="13"/>
      <c r="U15" s="14"/>
      <c r="V15" s="13" t="str">
        <f t="shared" si="2"/>
        <v>1</v>
      </c>
      <c r="W15" s="13" t="str">
        <f t="shared" si="2"/>
        <v>1</v>
      </c>
      <c r="X15" s="13" t="str">
        <f t="shared" si="0"/>
        <v>1</v>
      </c>
      <c r="Y15" s="13" t="str">
        <f t="shared" si="0"/>
        <v>1</v>
      </c>
      <c r="Z15" s="13" t="str">
        <f t="shared" si="0"/>
        <v>1</v>
      </c>
      <c r="AA15" s="13" t="str">
        <f t="shared" si="0"/>
        <v>1</v>
      </c>
      <c r="AB15" s="13" t="str">
        <f t="shared" si="0"/>
        <v>1</v>
      </c>
      <c r="AC15" s="15">
        <f t="shared" si="3"/>
        <v>1</v>
      </c>
      <c r="AD15" s="11">
        <v>6.3</v>
      </c>
      <c r="AE15" s="11">
        <v>6.6</v>
      </c>
      <c r="AF15" s="11">
        <v>6.8</v>
      </c>
      <c r="AG15" s="11">
        <v>4.5999999999999996</v>
      </c>
      <c r="AH15" s="11">
        <v>6.8</v>
      </c>
      <c r="AI15" s="91">
        <v>4.5999999999999996</v>
      </c>
      <c r="AJ15" s="11">
        <v>7.5</v>
      </c>
      <c r="AK15" s="11">
        <v>6</v>
      </c>
      <c r="AL15" s="11">
        <v>5.7</v>
      </c>
      <c r="AM15" s="11">
        <v>8</v>
      </c>
      <c r="AN15" s="86">
        <v>6.1666666666666661</v>
      </c>
      <c r="AO15" s="82">
        <v>7.3</v>
      </c>
      <c r="AP15" s="12">
        <f t="shared" si="4"/>
        <v>6.2736842105263158</v>
      </c>
      <c r="AQ15" s="88">
        <f t="shared" si="5"/>
        <v>6.3385714285714272</v>
      </c>
      <c r="AR15" s="77" t="str">
        <f t="shared" si="6"/>
        <v>TBK</v>
      </c>
      <c r="AS15" s="77" t="s">
        <v>19</v>
      </c>
    </row>
    <row r="16" spans="1:45" s="19" customFormat="1" ht="17.25" customHeight="1">
      <c r="A16" s="40">
        <v>10</v>
      </c>
      <c r="B16" s="41" t="s">
        <v>49</v>
      </c>
      <c r="C16" s="42" t="s">
        <v>22</v>
      </c>
      <c r="D16" s="11">
        <v>5.6</v>
      </c>
      <c r="E16" s="11">
        <v>6.7</v>
      </c>
      <c r="F16" s="11">
        <v>5.5</v>
      </c>
      <c r="G16" s="11">
        <v>5.4</v>
      </c>
      <c r="H16" s="11">
        <v>5.8</v>
      </c>
      <c r="I16" s="11">
        <v>5.2</v>
      </c>
      <c r="J16" s="11">
        <v>8.1</v>
      </c>
      <c r="K16" s="11">
        <v>5.8</v>
      </c>
      <c r="L16" s="11">
        <v>7</v>
      </c>
      <c r="M16" s="12">
        <f t="shared" si="1"/>
        <v>6.1781249999999996</v>
      </c>
      <c r="N16" s="13"/>
      <c r="O16" s="13"/>
      <c r="P16" s="13"/>
      <c r="Q16" s="13"/>
      <c r="R16" s="13"/>
      <c r="S16" s="13"/>
      <c r="T16" s="13"/>
      <c r="U16" s="14"/>
      <c r="V16" s="13" t="str">
        <f t="shared" si="2"/>
        <v>1</v>
      </c>
      <c r="W16" s="13" t="str">
        <f t="shared" si="2"/>
        <v>1</v>
      </c>
      <c r="X16" s="13" t="str">
        <f t="shared" si="0"/>
        <v>1</v>
      </c>
      <c r="Y16" s="13" t="str">
        <f t="shared" si="0"/>
        <v>1</v>
      </c>
      <c r="Z16" s="13" t="str">
        <f t="shared" si="0"/>
        <v>1</v>
      </c>
      <c r="AA16" s="13" t="str">
        <f t="shared" si="0"/>
        <v>1</v>
      </c>
      <c r="AB16" s="13" t="str">
        <f t="shared" si="0"/>
        <v>1</v>
      </c>
      <c r="AC16" s="15">
        <f t="shared" si="3"/>
        <v>1</v>
      </c>
      <c r="AD16" s="11">
        <v>6.1</v>
      </c>
      <c r="AE16" s="11">
        <v>7.8</v>
      </c>
      <c r="AF16" s="11">
        <v>7</v>
      </c>
      <c r="AG16" s="11">
        <v>6.7</v>
      </c>
      <c r="AH16" s="11">
        <v>7</v>
      </c>
      <c r="AI16" s="11">
        <v>6.7</v>
      </c>
      <c r="AJ16" s="11">
        <v>8</v>
      </c>
      <c r="AK16" s="11">
        <v>6</v>
      </c>
      <c r="AL16" s="11">
        <v>6.5</v>
      </c>
      <c r="AM16" s="11">
        <v>8</v>
      </c>
      <c r="AN16" s="86">
        <v>6.4166666666666661</v>
      </c>
      <c r="AO16" s="82">
        <v>7.3</v>
      </c>
      <c r="AP16" s="12">
        <f t="shared" si="4"/>
        <v>6.935526315789474</v>
      </c>
      <c r="AQ16" s="88">
        <f t="shared" si="5"/>
        <v>6.5892857142857144</v>
      </c>
      <c r="AR16" s="77" t="str">
        <f t="shared" si="6"/>
        <v>TBK</v>
      </c>
      <c r="AS16" s="77" t="s">
        <v>19</v>
      </c>
    </row>
    <row r="17" spans="1:45" s="19" customFormat="1" ht="17.25" customHeight="1">
      <c r="A17" s="40">
        <v>11</v>
      </c>
      <c r="B17" s="41" t="s">
        <v>50</v>
      </c>
      <c r="C17" s="42" t="s">
        <v>22</v>
      </c>
      <c r="D17" s="11">
        <v>6.9</v>
      </c>
      <c r="E17" s="11">
        <v>6.1</v>
      </c>
      <c r="F17" s="11">
        <v>6.7</v>
      </c>
      <c r="G17" s="11">
        <v>5.7</v>
      </c>
      <c r="H17" s="11">
        <v>5.2</v>
      </c>
      <c r="I17" s="11">
        <v>5.8</v>
      </c>
      <c r="J17" s="11">
        <v>8</v>
      </c>
      <c r="K17" s="11">
        <v>6</v>
      </c>
      <c r="L17" s="11">
        <v>6</v>
      </c>
      <c r="M17" s="12">
        <f t="shared" si="1"/>
        <v>6.2374999999999998</v>
      </c>
      <c r="N17" s="13"/>
      <c r="O17" s="13"/>
      <c r="P17" s="13"/>
      <c r="Q17" s="13"/>
      <c r="R17" s="13"/>
      <c r="S17" s="13"/>
      <c r="T17" s="13"/>
      <c r="U17" s="14"/>
      <c r="V17" s="13" t="str">
        <f t="shared" si="2"/>
        <v>1</v>
      </c>
      <c r="W17" s="13" t="str">
        <f t="shared" si="2"/>
        <v>1</v>
      </c>
      <c r="X17" s="13" t="str">
        <f t="shared" si="0"/>
        <v>1</v>
      </c>
      <c r="Y17" s="13" t="str">
        <f t="shared" si="0"/>
        <v>1</v>
      </c>
      <c r="Z17" s="13" t="str">
        <f t="shared" si="0"/>
        <v>1</v>
      </c>
      <c r="AA17" s="13" t="str">
        <f t="shared" si="0"/>
        <v>1</v>
      </c>
      <c r="AB17" s="13" t="str">
        <f t="shared" si="0"/>
        <v>1</v>
      </c>
      <c r="AC17" s="15">
        <f t="shared" si="3"/>
        <v>1</v>
      </c>
      <c r="AD17" s="11">
        <v>6.5</v>
      </c>
      <c r="AE17" s="11">
        <v>6.2</v>
      </c>
      <c r="AF17" s="11">
        <v>5.3</v>
      </c>
      <c r="AG17" s="11">
        <v>5.3</v>
      </c>
      <c r="AH17" s="11">
        <v>5.3</v>
      </c>
      <c r="AI17" s="11">
        <v>5.3</v>
      </c>
      <c r="AJ17" s="11">
        <v>7.5</v>
      </c>
      <c r="AK17" s="11">
        <v>5.8</v>
      </c>
      <c r="AL17" s="11">
        <v>6.5</v>
      </c>
      <c r="AM17" s="11">
        <v>8</v>
      </c>
      <c r="AN17" s="86">
        <v>5.8333333333333339</v>
      </c>
      <c r="AO17" s="82">
        <v>7.5</v>
      </c>
      <c r="AP17" s="12">
        <f t="shared" si="4"/>
        <v>6.3500000000000005</v>
      </c>
      <c r="AQ17" s="88">
        <f t="shared" si="5"/>
        <v>6.2985714285714272</v>
      </c>
      <c r="AR17" s="77" t="str">
        <f t="shared" si="6"/>
        <v>TBK</v>
      </c>
      <c r="AS17" s="77" t="s">
        <v>19</v>
      </c>
    </row>
    <row r="18" spans="1:45" s="19" customFormat="1" ht="17.25" customHeight="1">
      <c r="A18" s="40">
        <v>12</v>
      </c>
      <c r="B18" s="41" t="s">
        <v>51</v>
      </c>
      <c r="C18" s="42" t="s">
        <v>52</v>
      </c>
      <c r="D18" s="11">
        <v>7.2</v>
      </c>
      <c r="E18" s="11">
        <v>6.7</v>
      </c>
      <c r="F18" s="11">
        <v>6.7</v>
      </c>
      <c r="G18" s="11">
        <v>6.2</v>
      </c>
      <c r="H18" s="11">
        <v>5.7</v>
      </c>
      <c r="I18" s="11">
        <v>6.3</v>
      </c>
      <c r="J18" s="11">
        <v>7.9</v>
      </c>
      <c r="K18" s="11">
        <v>7.3</v>
      </c>
      <c r="L18" s="11">
        <v>6</v>
      </c>
      <c r="M18" s="12">
        <f t="shared" si="1"/>
        <v>6.6343749999999995</v>
      </c>
      <c r="N18" s="13"/>
      <c r="O18" s="13"/>
      <c r="P18" s="13"/>
      <c r="Q18" s="13"/>
      <c r="R18" s="13"/>
      <c r="S18" s="13"/>
      <c r="T18" s="13"/>
      <c r="U18" s="14"/>
      <c r="V18" s="13" t="str">
        <f t="shared" si="2"/>
        <v>1</v>
      </c>
      <c r="W18" s="13" t="str">
        <f t="shared" si="2"/>
        <v>1</v>
      </c>
      <c r="X18" s="13" t="str">
        <f t="shared" si="0"/>
        <v>1</v>
      </c>
      <c r="Y18" s="13" t="str">
        <f t="shared" si="0"/>
        <v>1</v>
      </c>
      <c r="Z18" s="13" t="str">
        <f t="shared" si="0"/>
        <v>1</v>
      </c>
      <c r="AA18" s="13" t="str">
        <f t="shared" si="0"/>
        <v>1</v>
      </c>
      <c r="AB18" s="13" t="str">
        <f t="shared" si="0"/>
        <v>1</v>
      </c>
      <c r="AC18" s="15">
        <f t="shared" si="3"/>
        <v>1</v>
      </c>
      <c r="AD18" s="11">
        <v>6.7</v>
      </c>
      <c r="AE18" s="11">
        <v>6.7</v>
      </c>
      <c r="AF18" s="11">
        <v>6.5</v>
      </c>
      <c r="AG18" s="11">
        <v>5.7</v>
      </c>
      <c r="AH18" s="11">
        <v>6.5</v>
      </c>
      <c r="AI18" s="11">
        <v>5.7</v>
      </c>
      <c r="AJ18" s="11">
        <v>7.5</v>
      </c>
      <c r="AK18" s="11">
        <v>6.8</v>
      </c>
      <c r="AL18" s="11">
        <v>5.7</v>
      </c>
      <c r="AM18" s="11">
        <v>7.5</v>
      </c>
      <c r="AN18" s="86">
        <v>6.4166666666666661</v>
      </c>
      <c r="AO18" s="82">
        <v>7.8</v>
      </c>
      <c r="AP18" s="12">
        <f t="shared" si="4"/>
        <v>6.5881578947368427</v>
      </c>
      <c r="AQ18" s="88">
        <f t="shared" si="5"/>
        <v>6.609285714285714</v>
      </c>
      <c r="AR18" s="77" t="str">
        <f t="shared" si="6"/>
        <v>TBK</v>
      </c>
      <c r="AS18" s="77" t="s">
        <v>19</v>
      </c>
    </row>
    <row r="19" spans="1:45" s="19" customFormat="1" ht="17.25" customHeight="1">
      <c r="A19" s="40">
        <v>13</v>
      </c>
      <c r="B19" s="41" t="s">
        <v>35</v>
      </c>
      <c r="C19" s="42" t="s">
        <v>26</v>
      </c>
      <c r="D19" s="11">
        <v>6.6</v>
      </c>
      <c r="E19" s="11">
        <v>6.4</v>
      </c>
      <c r="F19" s="11">
        <v>5.3</v>
      </c>
      <c r="G19" s="11">
        <v>5.6</v>
      </c>
      <c r="H19" s="11">
        <v>6.5</v>
      </c>
      <c r="I19" s="11">
        <v>6.2</v>
      </c>
      <c r="J19" s="11">
        <v>8.5</v>
      </c>
      <c r="K19" s="11">
        <v>6.8</v>
      </c>
      <c r="L19" s="11">
        <v>5.2</v>
      </c>
      <c r="M19" s="12">
        <f t="shared" si="1"/>
        <v>6.4249999999999998</v>
      </c>
      <c r="N19" s="13"/>
      <c r="O19" s="13"/>
      <c r="P19" s="13"/>
      <c r="Q19" s="13"/>
      <c r="R19" s="13"/>
      <c r="S19" s="13"/>
      <c r="T19" s="13"/>
      <c r="U19" s="14"/>
      <c r="V19" s="13" t="str">
        <f t="shared" si="2"/>
        <v>1</v>
      </c>
      <c r="W19" s="13" t="str">
        <f t="shared" si="2"/>
        <v>1</v>
      </c>
      <c r="X19" s="13" t="str">
        <f t="shared" si="0"/>
        <v>1</v>
      </c>
      <c r="Y19" s="13" t="str">
        <f t="shared" si="0"/>
        <v>1</v>
      </c>
      <c r="Z19" s="13" t="str">
        <f t="shared" si="0"/>
        <v>1</v>
      </c>
      <c r="AA19" s="13" t="str">
        <f t="shared" si="0"/>
        <v>1</v>
      </c>
      <c r="AB19" s="13" t="str">
        <f t="shared" si="0"/>
        <v>1</v>
      </c>
      <c r="AC19" s="15">
        <f t="shared" si="3"/>
        <v>1</v>
      </c>
      <c r="AD19" s="11">
        <v>6.3</v>
      </c>
      <c r="AE19" s="11">
        <v>7.3</v>
      </c>
      <c r="AF19" s="11">
        <v>7</v>
      </c>
      <c r="AG19" s="11">
        <v>4.5999999999999996</v>
      </c>
      <c r="AH19" s="11">
        <v>7</v>
      </c>
      <c r="AI19" s="91">
        <v>4.5999999999999996</v>
      </c>
      <c r="AJ19" s="11">
        <v>8</v>
      </c>
      <c r="AK19" s="11">
        <v>5</v>
      </c>
      <c r="AL19" s="11">
        <v>6</v>
      </c>
      <c r="AM19" s="11">
        <v>8</v>
      </c>
      <c r="AN19" s="86">
        <v>7.666666666666667</v>
      </c>
      <c r="AO19" s="82">
        <v>7.8</v>
      </c>
      <c r="AP19" s="12">
        <f t="shared" si="4"/>
        <v>6.4815789473684209</v>
      </c>
      <c r="AQ19" s="88">
        <f t="shared" si="5"/>
        <v>6.4557142857142855</v>
      </c>
      <c r="AR19" s="77" t="str">
        <f t="shared" si="6"/>
        <v>TBK</v>
      </c>
      <c r="AS19" s="77" t="s">
        <v>19</v>
      </c>
    </row>
    <row r="20" spans="1:45" s="19" customFormat="1" ht="17.25" customHeight="1">
      <c r="A20" s="40">
        <v>14</v>
      </c>
      <c r="B20" s="41" t="s">
        <v>35</v>
      </c>
      <c r="C20" s="42" t="s">
        <v>53</v>
      </c>
      <c r="D20" s="11">
        <v>6.7</v>
      </c>
      <c r="E20" s="11">
        <v>6.8</v>
      </c>
      <c r="F20" s="11">
        <v>5.7</v>
      </c>
      <c r="G20" s="11">
        <v>5.9</v>
      </c>
      <c r="H20" s="11">
        <v>5.4</v>
      </c>
      <c r="I20" s="11">
        <v>5.8</v>
      </c>
      <c r="J20" s="11">
        <v>7.9</v>
      </c>
      <c r="K20" s="11">
        <v>6.8</v>
      </c>
      <c r="L20" s="11">
        <v>6.2</v>
      </c>
      <c r="M20" s="12">
        <f t="shared" si="1"/>
        <v>6.3624999999999998</v>
      </c>
      <c r="N20" s="13"/>
      <c r="O20" s="13"/>
      <c r="P20" s="13"/>
      <c r="Q20" s="13"/>
      <c r="R20" s="13"/>
      <c r="S20" s="13"/>
      <c r="T20" s="13"/>
      <c r="U20" s="14"/>
      <c r="V20" s="13" t="str">
        <f t="shared" si="2"/>
        <v>1</v>
      </c>
      <c r="W20" s="13" t="str">
        <f t="shared" si="2"/>
        <v>1</v>
      </c>
      <c r="X20" s="13" t="str">
        <f t="shared" si="2"/>
        <v>1</v>
      </c>
      <c r="Y20" s="13" t="str">
        <f t="shared" si="2"/>
        <v>1</v>
      </c>
      <c r="Z20" s="13" t="str">
        <f t="shared" si="2"/>
        <v>1</v>
      </c>
      <c r="AA20" s="13" t="str">
        <f t="shared" si="2"/>
        <v>1</v>
      </c>
      <c r="AB20" s="13" t="str">
        <f t="shared" si="2"/>
        <v>1</v>
      </c>
      <c r="AC20" s="15">
        <f t="shared" si="3"/>
        <v>1</v>
      </c>
      <c r="AD20" s="11">
        <v>6.5</v>
      </c>
      <c r="AE20" s="11">
        <v>5.5</v>
      </c>
      <c r="AF20" s="11">
        <v>6</v>
      </c>
      <c r="AG20" s="11">
        <v>5.5</v>
      </c>
      <c r="AH20" s="11">
        <v>6</v>
      </c>
      <c r="AI20" s="11">
        <v>5.5</v>
      </c>
      <c r="AJ20" s="11">
        <v>7.5</v>
      </c>
      <c r="AK20" s="11">
        <v>6.8</v>
      </c>
      <c r="AL20" s="11">
        <v>6.8</v>
      </c>
      <c r="AM20" s="11">
        <v>7.5</v>
      </c>
      <c r="AN20" s="86">
        <v>5.8333333333333339</v>
      </c>
      <c r="AO20" s="82">
        <v>7.8</v>
      </c>
      <c r="AP20" s="12">
        <f t="shared" si="4"/>
        <v>6.4605263157894735</v>
      </c>
      <c r="AQ20" s="88">
        <f t="shared" si="5"/>
        <v>6.4157142857142855</v>
      </c>
      <c r="AR20" s="77" t="str">
        <f t="shared" si="6"/>
        <v>TBK</v>
      </c>
      <c r="AS20" s="77" t="s">
        <v>19</v>
      </c>
    </row>
    <row r="21" spans="1:45" s="19" customFormat="1" ht="17.25" customHeight="1">
      <c r="A21" s="40">
        <v>15</v>
      </c>
      <c r="B21" s="41" t="s">
        <v>54</v>
      </c>
      <c r="C21" s="42" t="s">
        <v>55</v>
      </c>
      <c r="D21" s="11">
        <v>6.6</v>
      </c>
      <c r="E21" s="11">
        <v>6.1</v>
      </c>
      <c r="F21" s="11">
        <v>6.2</v>
      </c>
      <c r="G21" s="11">
        <v>5.3</v>
      </c>
      <c r="H21" s="11">
        <v>5.0999999999999996</v>
      </c>
      <c r="I21" s="11">
        <v>6.3</v>
      </c>
      <c r="J21" s="11">
        <v>8</v>
      </c>
      <c r="K21" s="11">
        <v>7.3</v>
      </c>
      <c r="L21" s="11">
        <v>5.4</v>
      </c>
      <c r="M21" s="12">
        <f t="shared" si="1"/>
        <v>6.1875</v>
      </c>
      <c r="N21" s="13"/>
      <c r="O21" s="13"/>
      <c r="P21" s="13"/>
      <c r="Q21" s="13"/>
      <c r="R21" s="13"/>
      <c r="S21" s="13"/>
      <c r="T21" s="13"/>
      <c r="U21" s="14"/>
      <c r="V21" s="13" t="str">
        <f t="shared" si="2"/>
        <v>1</v>
      </c>
      <c r="W21" s="13" t="str">
        <f t="shared" si="2"/>
        <v>1</v>
      </c>
      <c r="X21" s="13" t="str">
        <f t="shared" si="2"/>
        <v>1</v>
      </c>
      <c r="Y21" s="13" t="str">
        <f t="shared" si="2"/>
        <v>1</v>
      </c>
      <c r="Z21" s="13" t="str">
        <f t="shared" si="2"/>
        <v>1</v>
      </c>
      <c r="AA21" s="13" t="str">
        <f t="shared" si="2"/>
        <v>1</v>
      </c>
      <c r="AB21" s="13" t="str">
        <f t="shared" si="2"/>
        <v>1</v>
      </c>
      <c r="AC21" s="15">
        <f t="shared" si="3"/>
        <v>1</v>
      </c>
      <c r="AD21" s="11">
        <v>6.1</v>
      </c>
      <c r="AE21" s="11">
        <v>6.2</v>
      </c>
      <c r="AF21" s="11">
        <v>5.5</v>
      </c>
      <c r="AG21" s="11">
        <v>6.1</v>
      </c>
      <c r="AH21" s="11">
        <v>5.5</v>
      </c>
      <c r="AI21" s="11">
        <v>6.1</v>
      </c>
      <c r="AJ21" s="11">
        <v>6.5</v>
      </c>
      <c r="AK21" s="11">
        <v>6</v>
      </c>
      <c r="AL21" s="11">
        <v>6</v>
      </c>
      <c r="AM21" s="11">
        <v>8</v>
      </c>
      <c r="AN21" s="86">
        <v>5.0833333333333339</v>
      </c>
      <c r="AO21" s="82">
        <v>6.6</v>
      </c>
      <c r="AP21" s="12">
        <f t="shared" si="4"/>
        <v>6.272368421052632</v>
      </c>
      <c r="AQ21" s="88">
        <f t="shared" si="5"/>
        <v>6.2335714285714285</v>
      </c>
      <c r="AR21" s="77" t="str">
        <f t="shared" si="6"/>
        <v>TBK</v>
      </c>
      <c r="AS21" s="77" t="s">
        <v>19</v>
      </c>
    </row>
    <row r="22" spans="1:45" s="19" customFormat="1" ht="17.25" customHeight="1">
      <c r="A22" s="40">
        <v>16</v>
      </c>
      <c r="B22" s="41" t="s">
        <v>56</v>
      </c>
      <c r="C22" s="42" t="s">
        <v>57</v>
      </c>
      <c r="D22" s="11">
        <v>7</v>
      </c>
      <c r="E22" s="11">
        <v>5.4</v>
      </c>
      <c r="F22" s="11">
        <v>5</v>
      </c>
      <c r="G22" s="11">
        <v>6</v>
      </c>
      <c r="H22" s="11">
        <v>6</v>
      </c>
      <c r="I22" s="11">
        <v>6.2</v>
      </c>
      <c r="J22" s="11">
        <v>7.8</v>
      </c>
      <c r="K22" s="11">
        <v>5.8</v>
      </c>
      <c r="L22" s="11">
        <v>5.4</v>
      </c>
      <c r="M22" s="12">
        <f t="shared" si="1"/>
        <v>6.0812499999999998</v>
      </c>
      <c r="N22" s="13"/>
      <c r="O22" s="13"/>
      <c r="P22" s="13"/>
      <c r="Q22" s="13"/>
      <c r="R22" s="13"/>
      <c r="S22" s="13"/>
      <c r="T22" s="13"/>
      <c r="U22" s="14"/>
      <c r="V22" s="13" t="str">
        <f t="shared" si="2"/>
        <v>1</v>
      </c>
      <c r="W22" s="13" t="str">
        <f t="shared" si="2"/>
        <v>1</v>
      </c>
      <c r="X22" s="13" t="str">
        <f t="shared" si="2"/>
        <v>1</v>
      </c>
      <c r="Y22" s="13" t="str">
        <f t="shared" si="2"/>
        <v>1</v>
      </c>
      <c r="Z22" s="13" t="str">
        <f t="shared" si="2"/>
        <v>1</v>
      </c>
      <c r="AA22" s="13" t="str">
        <f t="shared" si="2"/>
        <v>1</v>
      </c>
      <c r="AB22" s="13" t="str">
        <f t="shared" si="2"/>
        <v>1</v>
      </c>
      <c r="AC22" s="15">
        <f t="shared" si="3"/>
        <v>1</v>
      </c>
      <c r="AD22" s="11">
        <v>6</v>
      </c>
      <c r="AE22" s="11">
        <v>5.2</v>
      </c>
      <c r="AF22" s="11">
        <v>5.8</v>
      </c>
      <c r="AG22" s="62">
        <v>4.0999999999999996</v>
      </c>
      <c r="AH22" s="11">
        <v>5.8</v>
      </c>
      <c r="AI22" s="11">
        <v>4.0999999999999996</v>
      </c>
      <c r="AJ22" s="11">
        <v>7.5</v>
      </c>
      <c r="AK22" s="11">
        <v>7</v>
      </c>
      <c r="AL22" s="11">
        <v>5.3</v>
      </c>
      <c r="AM22" s="11">
        <v>7.5</v>
      </c>
      <c r="AN22" s="86">
        <v>5.3333333333333339</v>
      </c>
      <c r="AO22" s="82">
        <v>6.3</v>
      </c>
      <c r="AP22" s="12">
        <f t="shared" si="4"/>
        <v>5.7736842105263158</v>
      </c>
      <c r="AQ22" s="88">
        <f t="shared" si="5"/>
        <v>5.9142857142857137</v>
      </c>
      <c r="AR22" s="77" t="str">
        <f t="shared" si="6"/>
        <v>TB</v>
      </c>
      <c r="AS22" s="77" t="s">
        <v>18</v>
      </c>
    </row>
    <row r="23" spans="1:45" s="19" customFormat="1" ht="17.25" customHeight="1">
      <c r="A23" s="40">
        <v>17</v>
      </c>
      <c r="B23" s="41" t="s">
        <v>24</v>
      </c>
      <c r="C23" s="42" t="s">
        <v>57</v>
      </c>
      <c r="D23" s="11">
        <v>5.6</v>
      </c>
      <c r="E23" s="11">
        <v>7</v>
      </c>
      <c r="F23" s="11">
        <v>5</v>
      </c>
      <c r="G23" s="11">
        <v>5.3</v>
      </c>
      <c r="H23" s="11">
        <v>5.8</v>
      </c>
      <c r="I23" s="11">
        <v>5.2</v>
      </c>
      <c r="J23" s="11">
        <v>7.9</v>
      </c>
      <c r="K23" s="11">
        <v>8.5</v>
      </c>
      <c r="L23" s="11">
        <v>5.4</v>
      </c>
      <c r="M23" s="12">
        <f t="shared" si="1"/>
        <v>6.21875</v>
      </c>
      <c r="N23" s="13"/>
      <c r="O23" s="13"/>
      <c r="P23" s="13"/>
      <c r="Q23" s="13"/>
      <c r="R23" s="21"/>
      <c r="S23" s="13"/>
      <c r="T23" s="13"/>
      <c r="U23" s="14"/>
      <c r="V23" s="13" t="str">
        <f t="shared" si="2"/>
        <v>1</v>
      </c>
      <c r="W23" s="13" t="str">
        <f t="shared" si="2"/>
        <v>1</v>
      </c>
      <c r="X23" s="13" t="str">
        <f t="shared" si="2"/>
        <v>1</v>
      </c>
      <c r="Y23" s="13" t="str">
        <f t="shared" si="2"/>
        <v>1</v>
      </c>
      <c r="Z23" s="13" t="str">
        <f t="shared" si="2"/>
        <v>1</v>
      </c>
      <c r="AA23" s="13" t="str">
        <f t="shared" si="2"/>
        <v>1</v>
      </c>
      <c r="AB23" s="13" t="str">
        <f t="shared" si="2"/>
        <v>1</v>
      </c>
      <c r="AC23" s="15">
        <f t="shared" si="3"/>
        <v>1</v>
      </c>
      <c r="AD23" s="11">
        <v>5.5</v>
      </c>
      <c r="AE23" s="11">
        <v>5</v>
      </c>
      <c r="AF23" s="11">
        <v>5.8</v>
      </c>
      <c r="AG23" s="62">
        <v>4.5999999999999996</v>
      </c>
      <c r="AH23" s="11">
        <v>5.8</v>
      </c>
      <c r="AI23" s="11">
        <v>4.5999999999999996</v>
      </c>
      <c r="AJ23" s="11">
        <v>8</v>
      </c>
      <c r="AK23" s="11">
        <v>6.3</v>
      </c>
      <c r="AL23" s="11">
        <v>5.5</v>
      </c>
      <c r="AM23" s="11">
        <v>8</v>
      </c>
      <c r="AN23" s="86">
        <v>5.75</v>
      </c>
      <c r="AO23" s="82">
        <v>6.1</v>
      </c>
      <c r="AP23" s="12">
        <f t="shared" si="4"/>
        <v>5.8855263157894733</v>
      </c>
      <c r="AQ23" s="88">
        <f t="shared" si="5"/>
        <v>6.0378571428571428</v>
      </c>
      <c r="AR23" s="77" t="str">
        <f t="shared" si="6"/>
        <v>TBK</v>
      </c>
      <c r="AS23" s="77" t="s">
        <v>19</v>
      </c>
    </row>
    <row r="24" spans="1:45" s="19" customFormat="1" ht="17.25" customHeight="1">
      <c r="A24" s="40">
        <v>18</v>
      </c>
      <c r="B24" s="41" t="s">
        <v>58</v>
      </c>
      <c r="C24" s="42" t="s">
        <v>57</v>
      </c>
      <c r="D24" s="11">
        <v>8.1</v>
      </c>
      <c r="E24" s="11">
        <v>7.3</v>
      </c>
      <c r="F24" s="11">
        <v>6.3</v>
      </c>
      <c r="G24" s="11">
        <v>5.7</v>
      </c>
      <c r="H24" s="11">
        <v>5.7</v>
      </c>
      <c r="I24" s="11">
        <v>6.5</v>
      </c>
      <c r="J24" s="11">
        <v>7.9</v>
      </c>
      <c r="K24" s="11">
        <v>5.8</v>
      </c>
      <c r="L24" s="11">
        <v>7.5</v>
      </c>
      <c r="M24" s="12">
        <f t="shared" si="1"/>
        <v>6.75</v>
      </c>
      <c r="N24" s="13"/>
      <c r="O24" s="13"/>
      <c r="P24" s="13"/>
      <c r="Q24" s="13"/>
      <c r="R24" s="13"/>
      <c r="S24" s="13"/>
      <c r="T24" s="13"/>
      <c r="U24" s="14"/>
      <c r="V24" s="13" t="str">
        <f t="shared" si="2"/>
        <v>1</v>
      </c>
      <c r="W24" s="13" t="str">
        <f t="shared" si="2"/>
        <v>1</v>
      </c>
      <c r="X24" s="13" t="str">
        <f t="shared" si="2"/>
        <v>1</v>
      </c>
      <c r="Y24" s="13" t="str">
        <f t="shared" si="2"/>
        <v>1</v>
      </c>
      <c r="Z24" s="13" t="str">
        <f t="shared" si="2"/>
        <v>1</v>
      </c>
      <c r="AA24" s="13" t="str">
        <f t="shared" si="2"/>
        <v>1</v>
      </c>
      <c r="AB24" s="13" t="str">
        <f t="shared" si="2"/>
        <v>1</v>
      </c>
      <c r="AC24" s="15">
        <f t="shared" si="3"/>
        <v>1</v>
      </c>
      <c r="AD24" s="11">
        <v>7.5</v>
      </c>
      <c r="AE24" s="11">
        <v>7.7</v>
      </c>
      <c r="AF24" s="11">
        <v>7.5</v>
      </c>
      <c r="AG24" s="11">
        <v>7.1</v>
      </c>
      <c r="AH24" s="11">
        <v>7.5</v>
      </c>
      <c r="AI24" s="11">
        <v>7.1</v>
      </c>
      <c r="AJ24" s="11">
        <v>7</v>
      </c>
      <c r="AK24" s="11">
        <v>6</v>
      </c>
      <c r="AL24" s="11">
        <v>6.1</v>
      </c>
      <c r="AM24" s="11">
        <v>8</v>
      </c>
      <c r="AN24" s="86">
        <v>7.166666666666667</v>
      </c>
      <c r="AO24" s="82">
        <v>7.3</v>
      </c>
      <c r="AP24" s="12">
        <f t="shared" si="4"/>
        <v>7.1631578947368419</v>
      </c>
      <c r="AQ24" s="88">
        <f t="shared" si="5"/>
        <v>6.9742857142857142</v>
      </c>
      <c r="AR24" s="77" t="s">
        <v>18</v>
      </c>
      <c r="AS24" s="77" t="s">
        <v>19</v>
      </c>
    </row>
    <row r="25" spans="1:45" s="19" customFormat="1" ht="17.25" customHeight="1">
      <c r="A25" s="40">
        <v>19</v>
      </c>
      <c r="B25" s="41" t="s">
        <v>59</v>
      </c>
      <c r="C25" s="42" t="s">
        <v>60</v>
      </c>
      <c r="D25" s="11">
        <v>6.7</v>
      </c>
      <c r="E25" s="11">
        <v>6.5</v>
      </c>
      <c r="F25" s="11">
        <v>5.8</v>
      </c>
      <c r="G25" s="11">
        <v>5.9</v>
      </c>
      <c r="H25" s="11">
        <v>6</v>
      </c>
      <c r="I25" s="11">
        <v>5.7</v>
      </c>
      <c r="J25" s="11">
        <v>7.8</v>
      </c>
      <c r="K25" s="11">
        <v>5.8</v>
      </c>
      <c r="L25" s="20">
        <v>7.2</v>
      </c>
      <c r="M25" s="12">
        <f t="shared" si="1"/>
        <v>6.3874999999999993</v>
      </c>
      <c r="N25" s="13"/>
      <c r="O25" s="21"/>
      <c r="P25" s="13"/>
      <c r="Q25" s="13"/>
      <c r="R25" s="13"/>
      <c r="S25" s="13"/>
      <c r="T25" s="13"/>
      <c r="U25" s="14"/>
      <c r="V25" s="13" t="str">
        <f t="shared" si="2"/>
        <v>1</v>
      </c>
      <c r="W25" s="13" t="str">
        <f t="shared" si="2"/>
        <v>1</v>
      </c>
      <c r="X25" s="13" t="str">
        <f t="shared" si="2"/>
        <v>1</v>
      </c>
      <c r="Y25" s="13" t="str">
        <f t="shared" si="2"/>
        <v>1</v>
      </c>
      <c r="Z25" s="13" t="str">
        <f t="shared" si="2"/>
        <v>1</v>
      </c>
      <c r="AA25" s="13" t="str">
        <f t="shared" si="2"/>
        <v>1</v>
      </c>
      <c r="AB25" s="13" t="str">
        <f t="shared" si="2"/>
        <v>1</v>
      </c>
      <c r="AC25" s="15">
        <f t="shared" si="3"/>
        <v>1</v>
      </c>
      <c r="AD25" s="11">
        <v>6.2</v>
      </c>
      <c r="AE25" s="11">
        <v>5.3</v>
      </c>
      <c r="AF25" s="11">
        <v>5.5</v>
      </c>
      <c r="AG25" s="11">
        <v>5.7</v>
      </c>
      <c r="AH25" s="91">
        <v>5.5</v>
      </c>
      <c r="AI25" s="91">
        <v>5.7</v>
      </c>
      <c r="AJ25" s="11">
        <v>7.5</v>
      </c>
      <c r="AK25" s="11">
        <v>7</v>
      </c>
      <c r="AL25" s="11">
        <v>6.3</v>
      </c>
      <c r="AM25" s="91">
        <v>7</v>
      </c>
      <c r="AN25" s="86">
        <v>6.5833333333333339</v>
      </c>
      <c r="AO25" s="82">
        <v>7.3</v>
      </c>
      <c r="AP25" s="12">
        <f t="shared" si="4"/>
        <v>6.3328947368421051</v>
      </c>
      <c r="AQ25" s="88">
        <f t="shared" si="5"/>
        <v>6.3578571428571431</v>
      </c>
      <c r="AR25" s="77" t="str">
        <f t="shared" si="6"/>
        <v>TBK</v>
      </c>
      <c r="AS25" s="77" t="s">
        <v>19</v>
      </c>
    </row>
    <row r="26" spans="1:45" s="24" customFormat="1" ht="17.25" customHeight="1">
      <c r="A26" s="40">
        <v>20</v>
      </c>
      <c r="B26" s="41" t="s">
        <v>61</v>
      </c>
      <c r="C26" s="42" t="s">
        <v>27</v>
      </c>
      <c r="D26" s="11">
        <v>6.7</v>
      </c>
      <c r="E26" s="11">
        <v>6</v>
      </c>
      <c r="F26" s="11">
        <v>6.2</v>
      </c>
      <c r="G26" s="11">
        <v>6.1</v>
      </c>
      <c r="H26" s="11">
        <v>5.8</v>
      </c>
      <c r="I26" s="11">
        <v>6.7</v>
      </c>
      <c r="J26" s="11">
        <v>7.8</v>
      </c>
      <c r="K26" s="11">
        <v>5.8</v>
      </c>
      <c r="L26" s="11">
        <v>6.7</v>
      </c>
      <c r="M26" s="12">
        <f t="shared" si="1"/>
        <v>6.3874999999999993</v>
      </c>
      <c r="N26" s="22"/>
      <c r="O26" s="22"/>
      <c r="P26" s="22"/>
      <c r="Q26" s="22"/>
      <c r="R26" s="22"/>
      <c r="S26" s="22"/>
      <c r="T26" s="22"/>
      <c r="U26" s="23"/>
      <c r="V26" s="13" t="str">
        <f t="shared" si="2"/>
        <v>1</v>
      </c>
      <c r="W26" s="13" t="str">
        <f t="shared" si="2"/>
        <v>1</v>
      </c>
      <c r="X26" s="13" t="str">
        <f t="shared" si="2"/>
        <v>1</v>
      </c>
      <c r="Y26" s="13" t="str">
        <f t="shared" si="2"/>
        <v>1</v>
      </c>
      <c r="Z26" s="13" t="str">
        <f t="shared" si="2"/>
        <v>1</v>
      </c>
      <c r="AA26" s="13" t="str">
        <f t="shared" si="2"/>
        <v>1</v>
      </c>
      <c r="AB26" s="13" t="str">
        <f t="shared" si="2"/>
        <v>1</v>
      </c>
      <c r="AC26" s="15">
        <f t="shared" si="3"/>
        <v>1</v>
      </c>
      <c r="AD26" s="11">
        <v>6.1</v>
      </c>
      <c r="AE26" s="11">
        <v>5.5</v>
      </c>
      <c r="AF26" s="11">
        <v>5.7</v>
      </c>
      <c r="AG26" s="62">
        <v>4.0999999999999996</v>
      </c>
      <c r="AH26" s="11">
        <v>5.7</v>
      </c>
      <c r="AI26" s="11">
        <v>4.0999999999999996</v>
      </c>
      <c r="AJ26" s="11">
        <v>7</v>
      </c>
      <c r="AK26" s="11">
        <v>5.5</v>
      </c>
      <c r="AL26" s="11">
        <v>5.8</v>
      </c>
      <c r="AM26" s="11">
        <v>7.5</v>
      </c>
      <c r="AN26" s="86">
        <v>5.3333333333333339</v>
      </c>
      <c r="AO26" s="82">
        <v>7.3</v>
      </c>
      <c r="AP26" s="12">
        <f t="shared" si="4"/>
        <v>5.7868421052631582</v>
      </c>
      <c r="AQ26" s="88">
        <f t="shared" si="5"/>
        <v>6.0614285714285705</v>
      </c>
      <c r="AR26" s="77" t="str">
        <f t="shared" si="6"/>
        <v>TBK</v>
      </c>
      <c r="AS26" s="77" t="s">
        <v>19</v>
      </c>
    </row>
    <row r="27" spans="1:45" s="19" customFormat="1" ht="17.25" customHeight="1">
      <c r="A27" s="40">
        <v>21</v>
      </c>
      <c r="B27" s="41" t="s">
        <v>62</v>
      </c>
      <c r="C27" s="42" t="s">
        <v>27</v>
      </c>
      <c r="D27" s="11">
        <v>7.5</v>
      </c>
      <c r="E27" s="11">
        <v>6.1</v>
      </c>
      <c r="F27" s="11">
        <v>7.4</v>
      </c>
      <c r="G27" s="11">
        <v>6.4</v>
      </c>
      <c r="H27" s="11">
        <v>7.1</v>
      </c>
      <c r="I27" s="11">
        <v>6.8</v>
      </c>
      <c r="J27" s="11">
        <v>7</v>
      </c>
      <c r="K27" s="11">
        <v>7.3</v>
      </c>
      <c r="L27" s="11">
        <v>8.5</v>
      </c>
      <c r="M27" s="12">
        <f>(D27*$D$6+E27*$E$6+F27*$F$6+G27*$G$6+H27*$H$6+I27*$I$6+J27*$J$6+K27*$K$6+L27*$L$6)/$M$6</f>
        <v>6.95</v>
      </c>
      <c r="N27" s="13"/>
      <c r="O27" s="13"/>
      <c r="P27" s="13"/>
      <c r="Q27" s="13"/>
      <c r="R27" s="13"/>
      <c r="S27" s="13"/>
      <c r="T27" s="13"/>
      <c r="U27" s="14"/>
      <c r="V27" s="13" t="str">
        <f t="shared" si="2"/>
        <v>1</v>
      </c>
      <c r="W27" s="13" t="str">
        <f t="shared" si="2"/>
        <v>1</v>
      </c>
      <c r="X27" s="13" t="str">
        <f t="shared" si="2"/>
        <v>1</v>
      </c>
      <c r="Y27" s="13" t="str">
        <f t="shared" si="2"/>
        <v>1</v>
      </c>
      <c r="Z27" s="13" t="str">
        <f t="shared" si="2"/>
        <v>1</v>
      </c>
      <c r="AA27" s="13" t="str">
        <f t="shared" si="2"/>
        <v>1</v>
      </c>
      <c r="AB27" s="13" t="str">
        <f t="shared" si="2"/>
        <v>1</v>
      </c>
      <c r="AC27" s="15">
        <f t="shared" si="3"/>
        <v>1</v>
      </c>
      <c r="AD27" s="62">
        <v>3.7</v>
      </c>
      <c r="AE27" s="62">
        <v>3.2</v>
      </c>
      <c r="AF27" s="62"/>
      <c r="AG27" s="62"/>
      <c r="AH27" s="62"/>
      <c r="AI27" s="62"/>
      <c r="AJ27" s="62">
        <v>3.5</v>
      </c>
      <c r="AK27" s="62">
        <v>3</v>
      </c>
      <c r="AL27" s="62">
        <v>2.2000000000000002</v>
      </c>
      <c r="AM27" s="62"/>
      <c r="AN27" s="85">
        <v>0</v>
      </c>
      <c r="AO27" s="81"/>
      <c r="AP27" s="64">
        <f t="shared" si="4"/>
        <v>1.2947368421052632</v>
      </c>
      <c r="AQ27" s="89">
        <f t="shared" si="5"/>
        <v>3.8800000000000003</v>
      </c>
      <c r="AR27" s="68" t="str">
        <f t="shared" si="6"/>
        <v>Yếu</v>
      </c>
      <c r="AS27" s="68" t="s">
        <v>119</v>
      </c>
    </row>
    <row r="28" spans="1:45" s="24" customFormat="1" ht="17.25" customHeight="1">
      <c r="A28" s="40">
        <v>22</v>
      </c>
      <c r="B28" s="41" t="s">
        <v>24</v>
      </c>
      <c r="C28" s="42" t="s">
        <v>27</v>
      </c>
      <c r="D28" s="11">
        <v>7.1</v>
      </c>
      <c r="E28" s="11">
        <v>6</v>
      </c>
      <c r="F28" s="11">
        <v>5.2</v>
      </c>
      <c r="G28" s="11">
        <v>6.4</v>
      </c>
      <c r="H28" s="11">
        <v>6</v>
      </c>
      <c r="I28" s="11">
        <v>6.3</v>
      </c>
      <c r="J28" s="11">
        <v>8</v>
      </c>
      <c r="K28" s="11">
        <v>8.5</v>
      </c>
      <c r="L28" s="11">
        <v>7.5</v>
      </c>
      <c r="M28" s="12">
        <f t="shared" si="1"/>
        <v>6.6062500000000002</v>
      </c>
      <c r="N28" s="22"/>
      <c r="O28" s="22"/>
      <c r="P28" s="22"/>
      <c r="Q28" s="22"/>
      <c r="R28" s="22"/>
      <c r="S28" s="22"/>
      <c r="T28" s="22"/>
      <c r="U28" s="23"/>
      <c r="V28" s="22" t="str">
        <f t="shared" si="2"/>
        <v>1</v>
      </c>
      <c r="W28" s="22" t="str">
        <f t="shared" si="2"/>
        <v>1</v>
      </c>
      <c r="X28" s="22" t="str">
        <f t="shared" si="2"/>
        <v>1</v>
      </c>
      <c r="Y28" s="22" t="str">
        <f t="shared" si="2"/>
        <v>1</v>
      </c>
      <c r="Z28" s="22" t="str">
        <f t="shared" si="2"/>
        <v>1</v>
      </c>
      <c r="AA28" s="22" t="str">
        <f t="shared" si="2"/>
        <v>1</v>
      </c>
      <c r="AB28" s="22" t="str">
        <f t="shared" si="2"/>
        <v>1</v>
      </c>
      <c r="AC28" s="25">
        <f t="shared" si="3"/>
        <v>1</v>
      </c>
      <c r="AD28" s="11">
        <v>6.6</v>
      </c>
      <c r="AE28" s="11">
        <v>6</v>
      </c>
      <c r="AF28" s="11">
        <v>6.2</v>
      </c>
      <c r="AG28" s="11">
        <v>5.2</v>
      </c>
      <c r="AH28" s="11">
        <v>6.2</v>
      </c>
      <c r="AI28" s="11">
        <v>5.2</v>
      </c>
      <c r="AJ28" s="11">
        <v>7.5</v>
      </c>
      <c r="AK28" s="11">
        <v>5.8</v>
      </c>
      <c r="AL28" s="11">
        <v>6</v>
      </c>
      <c r="AM28" s="11">
        <v>8</v>
      </c>
      <c r="AN28" s="86">
        <v>5.0833333333333339</v>
      </c>
      <c r="AO28" s="82">
        <v>7.8</v>
      </c>
      <c r="AP28" s="12">
        <f t="shared" si="4"/>
        <v>6.3065789473684211</v>
      </c>
      <c r="AQ28" s="88">
        <f t="shared" si="5"/>
        <v>6.4435714285714285</v>
      </c>
      <c r="AR28" s="77" t="str">
        <f t="shared" si="6"/>
        <v>TBK</v>
      </c>
      <c r="AS28" s="77" t="s">
        <v>19</v>
      </c>
    </row>
    <row r="29" spans="1:45" s="19" customFormat="1" ht="17.25" customHeight="1">
      <c r="A29" s="40">
        <v>23</v>
      </c>
      <c r="B29" s="41" t="s">
        <v>63</v>
      </c>
      <c r="C29" s="42" t="s">
        <v>64</v>
      </c>
      <c r="D29" s="11">
        <v>7</v>
      </c>
      <c r="E29" s="11">
        <v>6.3</v>
      </c>
      <c r="F29" s="11">
        <v>6.2</v>
      </c>
      <c r="G29" s="11">
        <v>5.0999999999999996</v>
      </c>
      <c r="H29" s="11">
        <v>5.0999999999999996</v>
      </c>
      <c r="I29" s="11">
        <v>5.8</v>
      </c>
      <c r="J29" s="11">
        <v>8</v>
      </c>
      <c r="K29" s="11">
        <v>7</v>
      </c>
      <c r="L29" s="11">
        <v>6.2</v>
      </c>
      <c r="M29" s="12">
        <f t="shared" si="1"/>
        <v>6.2218750000000007</v>
      </c>
      <c r="N29" s="13"/>
      <c r="O29" s="13"/>
      <c r="P29" s="13"/>
      <c r="Q29" s="13"/>
      <c r="R29" s="13"/>
      <c r="S29" s="13"/>
      <c r="T29" s="13"/>
      <c r="U29" s="14"/>
      <c r="V29" s="13" t="str">
        <f t="shared" si="2"/>
        <v>1</v>
      </c>
      <c r="W29" s="13" t="str">
        <f t="shared" si="2"/>
        <v>1</v>
      </c>
      <c r="X29" s="13" t="str">
        <f t="shared" si="2"/>
        <v>1</v>
      </c>
      <c r="Y29" s="13" t="str">
        <f t="shared" si="2"/>
        <v>1</v>
      </c>
      <c r="Z29" s="13" t="str">
        <f t="shared" si="2"/>
        <v>1</v>
      </c>
      <c r="AA29" s="13" t="str">
        <f t="shared" si="2"/>
        <v>1</v>
      </c>
      <c r="AB29" s="13" t="str">
        <f t="shared" si="2"/>
        <v>1</v>
      </c>
      <c r="AC29" s="15">
        <f t="shared" si="3"/>
        <v>1</v>
      </c>
      <c r="AD29" s="11">
        <v>6.3</v>
      </c>
      <c r="AE29" s="11">
        <v>5.3</v>
      </c>
      <c r="AF29" s="62">
        <v>0</v>
      </c>
      <c r="AG29" s="62">
        <v>2.6</v>
      </c>
      <c r="AH29" s="11">
        <v>0</v>
      </c>
      <c r="AI29" s="11">
        <v>2.6</v>
      </c>
      <c r="AJ29" s="11">
        <v>7</v>
      </c>
      <c r="AK29" s="11">
        <v>5</v>
      </c>
      <c r="AL29" s="11">
        <v>5.2</v>
      </c>
      <c r="AM29" s="11">
        <v>8</v>
      </c>
      <c r="AN29" s="86">
        <v>5.8333333333333339</v>
      </c>
      <c r="AO29" s="82">
        <v>6.5</v>
      </c>
      <c r="AP29" s="12">
        <f t="shared" si="4"/>
        <v>4.9657894736842101</v>
      </c>
      <c r="AQ29" s="88">
        <f t="shared" si="5"/>
        <v>5.54</v>
      </c>
      <c r="AR29" s="77" t="str">
        <f t="shared" si="6"/>
        <v>TB</v>
      </c>
      <c r="AS29" s="77" t="s">
        <v>18</v>
      </c>
    </row>
    <row r="30" spans="1:45" s="19" customFormat="1" ht="17.25" customHeight="1">
      <c r="A30" s="40">
        <v>24</v>
      </c>
      <c r="B30" s="41" t="s">
        <v>65</v>
      </c>
      <c r="C30" s="42" t="s">
        <v>66</v>
      </c>
      <c r="D30" s="11">
        <v>6.7</v>
      </c>
      <c r="E30" s="11">
        <v>6.5</v>
      </c>
      <c r="F30" s="11">
        <v>5.2</v>
      </c>
      <c r="G30" s="11">
        <v>5.8</v>
      </c>
      <c r="H30" s="11">
        <v>6.1</v>
      </c>
      <c r="I30" s="11">
        <v>5.7</v>
      </c>
      <c r="J30" s="11">
        <v>7</v>
      </c>
      <c r="K30" s="11">
        <v>5.8</v>
      </c>
      <c r="L30" s="11">
        <v>6.7</v>
      </c>
      <c r="M30" s="12">
        <f t="shared" si="1"/>
        <v>6.203125</v>
      </c>
      <c r="N30" s="13"/>
      <c r="O30" s="13"/>
      <c r="P30" s="13"/>
      <c r="Q30" s="13"/>
      <c r="R30" s="13"/>
      <c r="S30" s="13"/>
      <c r="T30" s="13"/>
      <c r="U30" s="14"/>
      <c r="V30" s="13" t="str">
        <f t="shared" si="2"/>
        <v>1</v>
      </c>
      <c r="W30" s="13" t="str">
        <f t="shared" si="2"/>
        <v>1</v>
      </c>
      <c r="X30" s="13" t="str">
        <f t="shared" si="2"/>
        <v>1</v>
      </c>
      <c r="Y30" s="13" t="str">
        <f t="shared" si="2"/>
        <v>1</v>
      </c>
      <c r="Z30" s="13" t="str">
        <f t="shared" si="2"/>
        <v>1</v>
      </c>
      <c r="AA30" s="13" t="str">
        <f t="shared" si="2"/>
        <v>1</v>
      </c>
      <c r="AB30" s="13" t="str">
        <f t="shared" si="2"/>
        <v>1</v>
      </c>
      <c r="AC30" s="15">
        <f t="shared" si="3"/>
        <v>1</v>
      </c>
      <c r="AD30" s="11">
        <v>5.8</v>
      </c>
      <c r="AE30" s="11">
        <v>7</v>
      </c>
      <c r="AF30" s="11">
        <v>5.5</v>
      </c>
      <c r="AG30" s="11">
        <v>6.2</v>
      </c>
      <c r="AH30" s="91">
        <v>5.5</v>
      </c>
      <c r="AI30" s="91">
        <v>6.2</v>
      </c>
      <c r="AJ30" s="11">
        <v>7</v>
      </c>
      <c r="AK30" s="11">
        <v>6</v>
      </c>
      <c r="AL30" s="11">
        <v>6</v>
      </c>
      <c r="AM30" s="11">
        <v>7.5</v>
      </c>
      <c r="AN30" s="86">
        <v>6.8333333333333339</v>
      </c>
      <c r="AO30" s="82">
        <v>7.8</v>
      </c>
      <c r="AP30" s="12">
        <f t="shared" si="4"/>
        <v>6.5184210526315791</v>
      </c>
      <c r="AQ30" s="88">
        <f t="shared" si="5"/>
        <v>6.3742857142857146</v>
      </c>
      <c r="AR30" s="77" t="str">
        <f t="shared" si="6"/>
        <v>TBK</v>
      </c>
      <c r="AS30" s="77" t="s">
        <v>19</v>
      </c>
    </row>
    <row r="31" spans="1:45" s="19" customFormat="1" ht="17.25" customHeight="1">
      <c r="A31" s="40">
        <v>25</v>
      </c>
      <c r="B31" s="41" t="s">
        <v>25</v>
      </c>
      <c r="C31" s="42" t="s">
        <v>66</v>
      </c>
      <c r="D31" s="11">
        <v>6.3</v>
      </c>
      <c r="E31" s="11">
        <v>5.7</v>
      </c>
      <c r="F31" s="11">
        <v>5.2</v>
      </c>
      <c r="G31" s="11">
        <v>7.1</v>
      </c>
      <c r="H31" s="11">
        <v>6.2</v>
      </c>
      <c r="I31" s="11">
        <v>6.5</v>
      </c>
      <c r="J31" s="11">
        <v>7.8</v>
      </c>
      <c r="K31" s="11">
        <v>5.8</v>
      </c>
      <c r="L31" s="11">
        <v>5.2</v>
      </c>
      <c r="M31" s="12">
        <f t="shared" si="1"/>
        <v>6.2749999999999995</v>
      </c>
      <c r="N31" s="13"/>
      <c r="O31" s="13"/>
      <c r="P31" s="13"/>
      <c r="Q31" s="13"/>
      <c r="R31" s="13"/>
      <c r="S31" s="13"/>
      <c r="T31" s="13"/>
      <c r="U31" s="14"/>
      <c r="V31" s="13" t="str">
        <f t="shared" si="2"/>
        <v>1</v>
      </c>
      <c r="W31" s="13" t="str">
        <f t="shared" si="2"/>
        <v>1</v>
      </c>
      <c r="X31" s="13" t="str">
        <f t="shared" si="2"/>
        <v>1</v>
      </c>
      <c r="Y31" s="13" t="str">
        <f t="shared" si="2"/>
        <v>1</v>
      </c>
      <c r="Z31" s="13" t="str">
        <f t="shared" si="2"/>
        <v>1</v>
      </c>
      <c r="AA31" s="13" t="str">
        <f t="shared" si="2"/>
        <v>1</v>
      </c>
      <c r="AB31" s="13" t="str">
        <f t="shared" si="2"/>
        <v>1</v>
      </c>
      <c r="AC31" s="15">
        <f t="shared" si="3"/>
        <v>1</v>
      </c>
      <c r="AD31" s="11">
        <v>6.3</v>
      </c>
      <c r="AE31" s="11">
        <v>6.3</v>
      </c>
      <c r="AF31" s="11">
        <v>5</v>
      </c>
      <c r="AG31" s="62">
        <v>3.6</v>
      </c>
      <c r="AH31" s="11">
        <v>5</v>
      </c>
      <c r="AI31" s="11">
        <v>3.6</v>
      </c>
      <c r="AJ31" s="11">
        <v>7.5</v>
      </c>
      <c r="AK31" s="11">
        <v>5.8</v>
      </c>
      <c r="AL31" s="11">
        <v>5.2</v>
      </c>
      <c r="AM31" s="11">
        <v>7.5</v>
      </c>
      <c r="AN31" s="86">
        <v>6.0833333333333339</v>
      </c>
      <c r="AO31" s="82">
        <v>7.3</v>
      </c>
      <c r="AP31" s="12">
        <f t="shared" si="4"/>
        <v>5.7565789473684212</v>
      </c>
      <c r="AQ31" s="88">
        <f t="shared" si="5"/>
        <v>5.9935714285714283</v>
      </c>
      <c r="AR31" s="77" t="s">
        <v>132</v>
      </c>
      <c r="AS31" s="77" t="s">
        <v>19</v>
      </c>
    </row>
    <row r="32" spans="1:45" s="19" customFormat="1" ht="17.25" customHeight="1">
      <c r="A32" s="40">
        <v>26</v>
      </c>
      <c r="B32" s="41" t="s">
        <v>67</v>
      </c>
      <c r="C32" s="42" t="s">
        <v>68</v>
      </c>
      <c r="D32" s="11">
        <v>6.6</v>
      </c>
      <c r="E32" s="11">
        <v>4.8</v>
      </c>
      <c r="F32" s="11">
        <v>4.7</v>
      </c>
      <c r="G32" s="11">
        <v>5.5</v>
      </c>
      <c r="H32" s="11">
        <v>5</v>
      </c>
      <c r="I32" s="11">
        <v>5.2</v>
      </c>
      <c r="J32" s="11">
        <v>7.5</v>
      </c>
      <c r="K32" s="11">
        <v>5.8</v>
      </c>
      <c r="L32" s="11">
        <v>6</v>
      </c>
      <c r="M32" s="12">
        <f t="shared" si="1"/>
        <v>5.5906249999999993</v>
      </c>
      <c r="N32" s="13"/>
      <c r="O32" s="13"/>
      <c r="P32" s="13"/>
      <c r="Q32" s="13"/>
      <c r="R32" s="13"/>
      <c r="S32" s="13"/>
      <c r="T32" s="13"/>
      <c r="U32" s="14"/>
      <c r="V32" s="13" t="str">
        <f t="shared" si="2"/>
        <v>1</v>
      </c>
      <c r="W32" s="13" t="str">
        <f t="shared" si="2"/>
        <v>1</v>
      </c>
      <c r="X32" s="13" t="str">
        <f t="shared" si="2"/>
        <v>1</v>
      </c>
      <c r="Y32" s="13" t="str">
        <f t="shared" si="2"/>
        <v>1</v>
      </c>
      <c r="Z32" s="13" t="str">
        <f t="shared" si="2"/>
        <v>1</v>
      </c>
      <c r="AA32" s="13" t="str">
        <f t="shared" si="2"/>
        <v>1</v>
      </c>
      <c r="AB32" s="13" t="str">
        <f t="shared" si="2"/>
        <v>1</v>
      </c>
      <c r="AC32" s="15">
        <f t="shared" si="3"/>
        <v>1</v>
      </c>
      <c r="AD32" s="62">
        <v>2.2000000000000002</v>
      </c>
      <c r="AE32" s="62">
        <v>3.7</v>
      </c>
      <c r="AF32" s="62">
        <v>0</v>
      </c>
      <c r="AG32" s="62"/>
      <c r="AH32" s="62">
        <v>0</v>
      </c>
      <c r="AI32" s="62"/>
      <c r="AJ32" s="62">
        <v>3</v>
      </c>
      <c r="AK32" s="62">
        <v>5.5</v>
      </c>
      <c r="AL32" s="62">
        <v>5</v>
      </c>
      <c r="AM32" s="62"/>
      <c r="AN32" s="85">
        <v>0</v>
      </c>
      <c r="AO32" s="81">
        <v>5.8</v>
      </c>
      <c r="AP32" s="64">
        <f t="shared" si="4"/>
        <v>2.1</v>
      </c>
      <c r="AQ32" s="89">
        <f t="shared" si="5"/>
        <v>3.6957142857142857</v>
      </c>
      <c r="AR32" s="68" t="str">
        <f t="shared" si="6"/>
        <v>Yếu</v>
      </c>
      <c r="AS32" s="68" t="s">
        <v>119</v>
      </c>
    </row>
    <row r="33" spans="1:45" s="19" customFormat="1" ht="17.25" customHeight="1">
      <c r="A33" s="40">
        <v>27</v>
      </c>
      <c r="B33" s="41" t="s">
        <v>29</v>
      </c>
      <c r="C33" s="42" t="s">
        <v>37</v>
      </c>
      <c r="D33" s="11">
        <v>6.6</v>
      </c>
      <c r="E33" s="11">
        <v>6.4</v>
      </c>
      <c r="F33" s="11">
        <v>6.2</v>
      </c>
      <c r="G33" s="11">
        <v>5.9</v>
      </c>
      <c r="H33" s="11">
        <v>6.6</v>
      </c>
      <c r="I33" s="11">
        <v>5.8</v>
      </c>
      <c r="J33" s="11">
        <v>7.8</v>
      </c>
      <c r="K33" s="11">
        <v>8</v>
      </c>
      <c r="L33" s="11">
        <v>6</v>
      </c>
      <c r="M33" s="12">
        <f t="shared" si="1"/>
        <v>6.5625</v>
      </c>
      <c r="N33" s="13"/>
      <c r="O33" s="13"/>
      <c r="P33" s="13"/>
      <c r="Q33" s="13"/>
      <c r="R33" s="13"/>
      <c r="S33" s="13"/>
      <c r="T33" s="13"/>
      <c r="U33" s="14"/>
      <c r="V33" s="13" t="str">
        <f t="shared" si="2"/>
        <v>1</v>
      </c>
      <c r="W33" s="13" t="str">
        <f t="shared" si="2"/>
        <v>1</v>
      </c>
      <c r="X33" s="13" t="str">
        <f t="shared" si="2"/>
        <v>1</v>
      </c>
      <c r="Y33" s="13" t="str">
        <f t="shared" si="2"/>
        <v>1</v>
      </c>
      <c r="Z33" s="13" t="str">
        <f t="shared" si="2"/>
        <v>1</v>
      </c>
      <c r="AA33" s="13" t="str">
        <f t="shared" si="2"/>
        <v>1</v>
      </c>
      <c r="AB33" s="13" t="str">
        <f t="shared" si="2"/>
        <v>1</v>
      </c>
      <c r="AC33" s="15">
        <f t="shared" si="3"/>
        <v>1</v>
      </c>
      <c r="AD33" s="11">
        <v>6.2</v>
      </c>
      <c r="AE33" s="11">
        <v>5.9</v>
      </c>
      <c r="AF33" s="11">
        <v>5</v>
      </c>
      <c r="AG33" s="11">
        <v>5.7</v>
      </c>
      <c r="AH33" s="11">
        <v>5</v>
      </c>
      <c r="AI33" s="11">
        <v>5.7</v>
      </c>
      <c r="AJ33" s="11">
        <v>7</v>
      </c>
      <c r="AK33" s="11">
        <v>6</v>
      </c>
      <c r="AL33" s="11">
        <v>5.2</v>
      </c>
      <c r="AM33" s="11">
        <v>8</v>
      </c>
      <c r="AN33" s="86">
        <v>7</v>
      </c>
      <c r="AO33" s="82">
        <v>7</v>
      </c>
      <c r="AP33" s="12">
        <f t="shared" si="4"/>
        <v>6.2605263157894742</v>
      </c>
      <c r="AQ33" s="88">
        <f t="shared" si="5"/>
        <v>6.3985714285714295</v>
      </c>
      <c r="AR33" s="77" t="str">
        <f t="shared" si="6"/>
        <v>TBK</v>
      </c>
      <c r="AS33" s="77" t="s">
        <v>19</v>
      </c>
    </row>
    <row r="34" spans="1:45" s="19" customFormat="1" ht="17.25" customHeight="1">
      <c r="A34" s="40">
        <v>28</v>
      </c>
      <c r="B34" s="41" t="s">
        <v>50</v>
      </c>
      <c r="C34" s="42" t="s">
        <v>28</v>
      </c>
      <c r="D34" s="11">
        <v>7</v>
      </c>
      <c r="E34" s="11">
        <v>6.3</v>
      </c>
      <c r="F34" s="11">
        <v>6</v>
      </c>
      <c r="G34" s="11">
        <v>5.9</v>
      </c>
      <c r="H34" s="11">
        <v>6.8</v>
      </c>
      <c r="I34" s="11">
        <v>7.5</v>
      </c>
      <c r="J34" s="11">
        <v>8</v>
      </c>
      <c r="K34" s="11">
        <v>5.8</v>
      </c>
      <c r="L34" s="11">
        <v>5.5</v>
      </c>
      <c r="M34" s="12">
        <f t="shared" si="1"/>
        <v>6.609375</v>
      </c>
      <c r="N34" s="13"/>
      <c r="O34" s="13"/>
      <c r="P34" s="13"/>
      <c r="Q34" s="13"/>
      <c r="R34" s="13"/>
      <c r="S34" s="13"/>
      <c r="T34" s="13"/>
      <c r="U34" s="14"/>
      <c r="V34" s="13" t="str">
        <f t="shared" si="2"/>
        <v>1</v>
      </c>
      <c r="W34" s="13" t="str">
        <f t="shared" si="2"/>
        <v>1</v>
      </c>
      <c r="X34" s="13" t="str">
        <f t="shared" si="2"/>
        <v>1</v>
      </c>
      <c r="Y34" s="13" t="str">
        <f t="shared" si="2"/>
        <v>1</v>
      </c>
      <c r="Z34" s="13" t="str">
        <f t="shared" si="2"/>
        <v>1</v>
      </c>
      <c r="AA34" s="13" t="str">
        <f t="shared" si="2"/>
        <v>1</v>
      </c>
      <c r="AB34" s="13" t="str">
        <f t="shared" si="2"/>
        <v>1</v>
      </c>
      <c r="AC34" s="15">
        <f t="shared" si="3"/>
        <v>1</v>
      </c>
      <c r="AD34" s="11">
        <v>5.8</v>
      </c>
      <c r="AE34" s="11">
        <v>7.7</v>
      </c>
      <c r="AF34" s="11">
        <v>5.5</v>
      </c>
      <c r="AG34" s="11">
        <v>6.3</v>
      </c>
      <c r="AH34" s="11">
        <v>5.5</v>
      </c>
      <c r="AI34" s="11">
        <v>6.3</v>
      </c>
      <c r="AJ34" s="11">
        <v>7.5</v>
      </c>
      <c r="AK34" s="11">
        <v>6.8</v>
      </c>
      <c r="AL34" s="11">
        <v>6</v>
      </c>
      <c r="AM34" s="11">
        <v>7</v>
      </c>
      <c r="AN34" s="86">
        <v>5.0833333333333339</v>
      </c>
      <c r="AO34" s="82">
        <v>7</v>
      </c>
      <c r="AP34" s="12">
        <f t="shared" si="4"/>
        <v>6.4171052631578949</v>
      </c>
      <c r="AQ34" s="88">
        <f t="shared" si="5"/>
        <v>6.5049999999999999</v>
      </c>
      <c r="AR34" s="77" t="str">
        <f t="shared" si="6"/>
        <v>TBK</v>
      </c>
      <c r="AS34" s="77" t="s">
        <v>19</v>
      </c>
    </row>
    <row r="35" spans="1:45" s="19" customFormat="1" ht="17.25" customHeight="1">
      <c r="A35" s="40">
        <v>29</v>
      </c>
      <c r="B35" s="41" t="s">
        <v>21</v>
      </c>
      <c r="C35" s="42" t="s">
        <v>30</v>
      </c>
      <c r="D35" s="11">
        <v>7.1</v>
      </c>
      <c r="E35" s="11">
        <v>6.9</v>
      </c>
      <c r="F35" s="11">
        <v>7.2</v>
      </c>
      <c r="G35" s="11">
        <v>6.6</v>
      </c>
      <c r="H35" s="11">
        <v>7.3</v>
      </c>
      <c r="I35" s="11">
        <v>7.2</v>
      </c>
      <c r="J35" s="11">
        <v>9</v>
      </c>
      <c r="K35" s="11">
        <v>8.3000000000000007</v>
      </c>
      <c r="L35" s="11">
        <v>6.9</v>
      </c>
      <c r="M35" s="12">
        <f t="shared" si="1"/>
        <v>7.3500000000000005</v>
      </c>
      <c r="N35" s="13"/>
      <c r="O35" s="13"/>
      <c r="P35" s="13"/>
      <c r="Q35" s="13"/>
      <c r="R35" s="13"/>
      <c r="S35" s="13"/>
      <c r="T35" s="13"/>
      <c r="U35" s="14"/>
      <c r="V35" s="13" t="str">
        <f t="shared" si="2"/>
        <v>1</v>
      </c>
      <c r="W35" s="13" t="str">
        <f t="shared" si="2"/>
        <v>1</v>
      </c>
      <c r="X35" s="13" t="str">
        <f t="shared" si="2"/>
        <v>1</v>
      </c>
      <c r="Y35" s="13" t="str">
        <f t="shared" si="2"/>
        <v>1</v>
      </c>
      <c r="Z35" s="13" t="str">
        <f t="shared" si="2"/>
        <v>1</v>
      </c>
      <c r="AA35" s="13" t="str">
        <f t="shared" si="2"/>
        <v>1</v>
      </c>
      <c r="AB35" s="13" t="str">
        <f t="shared" si="2"/>
        <v>1</v>
      </c>
      <c r="AC35" s="15">
        <f t="shared" si="3"/>
        <v>1</v>
      </c>
      <c r="AD35" s="11">
        <v>6.4</v>
      </c>
      <c r="AE35" s="11">
        <v>6</v>
      </c>
      <c r="AF35" s="11">
        <v>6.5</v>
      </c>
      <c r="AG35" s="11">
        <v>6.1</v>
      </c>
      <c r="AH35" s="11">
        <v>6.5</v>
      </c>
      <c r="AI35" s="11">
        <v>6.1</v>
      </c>
      <c r="AJ35" s="11">
        <v>7.5</v>
      </c>
      <c r="AK35" s="11">
        <v>7.3</v>
      </c>
      <c r="AL35" s="11">
        <v>5.6</v>
      </c>
      <c r="AM35" s="11">
        <v>9</v>
      </c>
      <c r="AN35" s="86">
        <v>7.166666666666667</v>
      </c>
      <c r="AO35" s="82">
        <v>7.7</v>
      </c>
      <c r="AP35" s="12">
        <f t="shared" si="4"/>
        <v>6.8631578947368421</v>
      </c>
      <c r="AQ35" s="88">
        <f t="shared" si="5"/>
        <v>7.0857142857142854</v>
      </c>
      <c r="AR35" s="77" t="str">
        <f t="shared" si="6"/>
        <v>Khá</v>
      </c>
      <c r="AS35" s="77" t="s">
        <v>19</v>
      </c>
    </row>
    <row r="36" spans="1:45" s="19" customFormat="1" ht="17.25" customHeight="1">
      <c r="A36" s="19">
        <v>30</v>
      </c>
      <c r="B36" s="41" t="s">
        <v>70</v>
      </c>
      <c r="C36" s="42" t="s">
        <v>71</v>
      </c>
      <c r="D36" s="11">
        <v>6.8</v>
      </c>
      <c r="E36" s="11">
        <v>7</v>
      </c>
      <c r="F36" s="11">
        <v>6.3</v>
      </c>
      <c r="G36" s="11">
        <v>6.2</v>
      </c>
      <c r="H36" s="11">
        <v>5.4</v>
      </c>
      <c r="I36" s="11">
        <v>5</v>
      </c>
      <c r="J36" s="11">
        <v>8</v>
      </c>
      <c r="K36" s="11">
        <v>5.8</v>
      </c>
      <c r="L36" s="11">
        <v>6.2</v>
      </c>
      <c r="M36" s="12">
        <f t="shared" si="1"/>
        <v>6.3781249999999998</v>
      </c>
      <c r="N36" s="13"/>
      <c r="O36" s="13"/>
      <c r="P36" s="13"/>
      <c r="Q36" s="13"/>
      <c r="R36" s="13"/>
      <c r="S36" s="13"/>
      <c r="T36" s="13"/>
      <c r="U36" s="14"/>
      <c r="V36" s="13" t="str">
        <f t="shared" si="2"/>
        <v>1</v>
      </c>
      <c r="W36" s="13" t="str">
        <f t="shared" si="2"/>
        <v>1</v>
      </c>
      <c r="X36" s="13" t="str">
        <f t="shared" si="2"/>
        <v>1</v>
      </c>
      <c r="Y36" s="13" t="str">
        <f t="shared" si="2"/>
        <v>1</v>
      </c>
      <c r="Z36" s="13" t="str">
        <f t="shared" si="2"/>
        <v>1</v>
      </c>
      <c r="AA36" s="13" t="str">
        <f t="shared" si="2"/>
        <v>1</v>
      </c>
      <c r="AB36" s="13" t="str">
        <f t="shared" si="2"/>
        <v>1</v>
      </c>
      <c r="AC36" s="15">
        <f t="shared" si="3"/>
        <v>1</v>
      </c>
      <c r="AD36" s="11">
        <v>6.3</v>
      </c>
      <c r="AE36" s="11">
        <v>5.8</v>
      </c>
      <c r="AF36" s="11">
        <v>6.5</v>
      </c>
      <c r="AG36" s="11">
        <v>6</v>
      </c>
      <c r="AH36" s="11">
        <v>6.5</v>
      </c>
      <c r="AI36" s="11">
        <v>6</v>
      </c>
      <c r="AJ36" s="11">
        <v>8</v>
      </c>
      <c r="AK36" s="11">
        <v>5.5</v>
      </c>
      <c r="AL36" s="11">
        <v>6.5</v>
      </c>
      <c r="AM36" s="11">
        <v>8</v>
      </c>
      <c r="AN36" s="86">
        <v>6.1666666666666661</v>
      </c>
      <c r="AO36" s="82">
        <v>7.5</v>
      </c>
      <c r="AP36" s="12">
        <f t="shared" si="4"/>
        <v>6.5684210526315789</v>
      </c>
      <c r="AQ36" s="88">
        <f t="shared" si="5"/>
        <v>6.4814285714285713</v>
      </c>
      <c r="AR36" s="77" t="str">
        <f t="shared" si="6"/>
        <v>TBK</v>
      </c>
      <c r="AS36" s="77" t="s">
        <v>19</v>
      </c>
    </row>
    <row r="37" spans="1:45" s="19" customFormat="1" ht="17.25" customHeight="1">
      <c r="A37" s="40">
        <v>31</v>
      </c>
      <c r="B37" s="41" t="s">
        <v>72</v>
      </c>
      <c r="C37" s="42" t="s">
        <v>31</v>
      </c>
      <c r="D37" s="11">
        <v>6.6</v>
      </c>
      <c r="E37" s="11">
        <v>7.1</v>
      </c>
      <c r="F37" s="11">
        <v>6</v>
      </c>
      <c r="G37" s="11">
        <v>6.8</v>
      </c>
      <c r="H37" s="11">
        <v>7</v>
      </c>
      <c r="I37" s="11">
        <v>5.8</v>
      </c>
      <c r="J37" s="11">
        <v>9</v>
      </c>
      <c r="K37" s="11">
        <v>8.3000000000000007</v>
      </c>
      <c r="L37" s="11">
        <v>8</v>
      </c>
      <c r="M37" s="12">
        <f t="shared" si="1"/>
        <v>7.1437499999999998</v>
      </c>
      <c r="N37" s="13"/>
      <c r="O37" s="13"/>
      <c r="P37" s="13"/>
      <c r="Q37" s="13"/>
      <c r="R37" s="13"/>
      <c r="S37" s="13"/>
      <c r="T37" s="13"/>
      <c r="U37" s="14"/>
      <c r="V37" s="13" t="str">
        <f t="shared" si="2"/>
        <v>1</v>
      </c>
      <c r="W37" s="13" t="str">
        <f t="shared" si="2"/>
        <v>1</v>
      </c>
      <c r="X37" s="13" t="str">
        <f t="shared" si="2"/>
        <v>1</v>
      </c>
      <c r="Y37" s="13" t="str">
        <f t="shared" si="2"/>
        <v>1</v>
      </c>
      <c r="Z37" s="13" t="str">
        <f t="shared" si="2"/>
        <v>1</v>
      </c>
      <c r="AA37" s="13" t="str">
        <f t="shared" si="2"/>
        <v>1</v>
      </c>
      <c r="AB37" s="13" t="str">
        <f t="shared" si="2"/>
        <v>1</v>
      </c>
      <c r="AC37" s="15">
        <f t="shared" si="3"/>
        <v>1</v>
      </c>
      <c r="AD37" s="11">
        <v>6.1</v>
      </c>
      <c r="AE37" s="11">
        <v>7.2</v>
      </c>
      <c r="AF37" s="11">
        <v>6.7</v>
      </c>
      <c r="AG37" s="11">
        <v>6.3</v>
      </c>
      <c r="AH37" s="11">
        <v>6.7</v>
      </c>
      <c r="AI37" s="11">
        <v>6.3</v>
      </c>
      <c r="AJ37" s="11">
        <v>7.5</v>
      </c>
      <c r="AK37" s="11">
        <v>6.8</v>
      </c>
      <c r="AL37" s="11">
        <v>6</v>
      </c>
      <c r="AM37" s="11">
        <v>8</v>
      </c>
      <c r="AN37" s="86">
        <v>6.5</v>
      </c>
      <c r="AO37" s="82">
        <v>7.6</v>
      </c>
      <c r="AP37" s="12">
        <f t="shared" si="4"/>
        <v>6.7947368421052632</v>
      </c>
      <c r="AQ37" s="88">
        <f t="shared" si="5"/>
        <v>6.9542857142857146</v>
      </c>
      <c r="AR37" s="77" t="s">
        <v>18</v>
      </c>
      <c r="AS37" s="77" t="s">
        <v>19</v>
      </c>
    </row>
    <row r="38" spans="1:45" s="19" customFormat="1" ht="17.25" customHeight="1">
      <c r="A38" s="40">
        <v>32</v>
      </c>
      <c r="B38" s="41" t="s">
        <v>73</v>
      </c>
      <c r="C38" s="42" t="s">
        <v>74</v>
      </c>
      <c r="D38" s="11">
        <v>6.3</v>
      </c>
      <c r="E38" s="11">
        <v>5.7</v>
      </c>
      <c r="F38" s="11">
        <v>5.2</v>
      </c>
      <c r="G38" s="11">
        <v>5.5</v>
      </c>
      <c r="H38" s="11">
        <v>6.1</v>
      </c>
      <c r="I38" s="11">
        <v>6.2</v>
      </c>
      <c r="J38" s="11">
        <v>7.8</v>
      </c>
      <c r="K38" s="11">
        <v>5.8</v>
      </c>
      <c r="L38" s="11">
        <v>6.2</v>
      </c>
      <c r="M38" s="12">
        <f t="shared" si="1"/>
        <v>6.09375</v>
      </c>
      <c r="N38" s="13"/>
      <c r="O38" s="13"/>
      <c r="P38" s="13"/>
      <c r="Q38" s="13"/>
      <c r="R38" s="13"/>
      <c r="S38" s="13"/>
      <c r="T38" s="13"/>
      <c r="U38" s="14"/>
      <c r="V38" s="13" t="str">
        <f t="shared" si="2"/>
        <v>1</v>
      </c>
      <c r="W38" s="13" t="str">
        <f t="shared" si="2"/>
        <v>1</v>
      </c>
      <c r="X38" s="13" t="str">
        <f t="shared" si="2"/>
        <v>1</v>
      </c>
      <c r="Y38" s="13" t="str">
        <f t="shared" si="2"/>
        <v>1</v>
      </c>
      <c r="Z38" s="13" t="str">
        <f t="shared" si="2"/>
        <v>1</v>
      </c>
      <c r="AA38" s="13" t="str">
        <f t="shared" si="2"/>
        <v>1</v>
      </c>
      <c r="AB38" s="13" t="str">
        <f t="shared" si="2"/>
        <v>1</v>
      </c>
      <c r="AC38" s="15">
        <f t="shared" si="3"/>
        <v>1</v>
      </c>
      <c r="AD38" s="11">
        <v>6.4</v>
      </c>
      <c r="AE38" s="11">
        <v>5.2</v>
      </c>
      <c r="AF38" s="11">
        <v>6.2</v>
      </c>
      <c r="AG38" s="11">
        <v>5.3</v>
      </c>
      <c r="AH38" s="91">
        <v>6.2</v>
      </c>
      <c r="AI38" s="91">
        <v>5.3</v>
      </c>
      <c r="AJ38" s="11">
        <v>7.5</v>
      </c>
      <c r="AK38" s="11">
        <v>5.8</v>
      </c>
      <c r="AL38" s="11">
        <v>6.3</v>
      </c>
      <c r="AM38" s="11">
        <v>7.5</v>
      </c>
      <c r="AN38" s="86">
        <v>6.5</v>
      </c>
      <c r="AO38" s="82">
        <v>7.3</v>
      </c>
      <c r="AP38" s="12">
        <f t="shared" si="4"/>
        <v>6.2815789473684207</v>
      </c>
      <c r="AQ38" s="88">
        <f t="shared" si="5"/>
        <v>6.1957142857142848</v>
      </c>
      <c r="AR38" s="77" t="str">
        <f t="shared" si="6"/>
        <v>TBK</v>
      </c>
      <c r="AS38" s="77" t="s">
        <v>19</v>
      </c>
    </row>
    <row r="39" spans="1:45" s="19" customFormat="1" ht="17.25" customHeight="1">
      <c r="A39" s="40">
        <v>33</v>
      </c>
      <c r="B39" s="41" t="s">
        <v>75</v>
      </c>
      <c r="C39" s="42" t="s">
        <v>32</v>
      </c>
      <c r="D39" s="11">
        <v>6.9</v>
      </c>
      <c r="E39" s="11">
        <v>7</v>
      </c>
      <c r="F39" s="11">
        <v>6</v>
      </c>
      <c r="G39" s="11">
        <v>6.7</v>
      </c>
      <c r="H39" s="11">
        <v>7.2</v>
      </c>
      <c r="I39" s="11">
        <v>5.7</v>
      </c>
      <c r="J39" s="11">
        <v>8.5</v>
      </c>
      <c r="K39" s="11">
        <v>5.8</v>
      </c>
      <c r="L39" s="11">
        <v>5.5</v>
      </c>
      <c r="M39" s="12">
        <f t="shared" si="1"/>
        <v>6.7874999999999996</v>
      </c>
      <c r="N39" s="13"/>
      <c r="O39" s="13"/>
      <c r="P39" s="13"/>
      <c r="Q39" s="13"/>
      <c r="R39" s="13"/>
      <c r="S39" s="13"/>
      <c r="T39" s="13"/>
      <c r="U39" s="14"/>
      <c r="V39" s="13" t="str">
        <f t="shared" si="2"/>
        <v>1</v>
      </c>
      <c r="W39" s="13" t="str">
        <f t="shared" si="2"/>
        <v>1</v>
      </c>
      <c r="X39" s="13" t="str">
        <f t="shared" si="2"/>
        <v>1</v>
      </c>
      <c r="Y39" s="13" t="str">
        <f t="shared" si="2"/>
        <v>1</v>
      </c>
      <c r="Z39" s="13" t="str">
        <f t="shared" si="2"/>
        <v>1</v>
      </c>
      <c r="AA39" s="13" t="str">
        <f t="shared" si="2"/>
        <v>1</v>
      </c>
      <c r="AB39" s="13" t="str">
        <f t="shared" si="2"/>
        <v>1</v>
      </c>
      <c r="AC39" s="15">
        <f t="shared" si="3"/>
        <v>1</v>
      </c>
      <c r="AD39" s="11">
        <v>6.1</v>
      </c>
      <c r="AE39" s="11">
        <v>7</v>
      </c>
      <c r="AF39" s="11">
        <v>5.2</v>
      </c>
      <c r="AG39" s="11">
        <v>7</v>
      </c>
      <c r="AH39" s="11">
        <v>5.2</v>
      </c>
      <c r="AI39" s="11">
        <v>7</v>
      </c>
      <c r="AJ39" s="11">
        <v>7.5</v>
      </c>
      <c r="AK39" s="11">
        <v>6.5</v>
      </c>
      <c r="AL39" s="11">
        <v>6.3</v>
      </c>
      <c r="AM39" s="11">
        <v>8</v>
      </c>
      <c r="AN39" s="86">
        <v>6.3333333333333339</v>
      </c>
      <c r="AO39" s="82">
        <v>6.8</v>
      </c>
      <c r="AP39" s="12">
        <f t="shared" si="4"/>
        <v>6.7394736842105258</v>
      </c>
      <c r="AQ39" s="88">
        <f t="shared" si="5"/>
        <v>6.7614285714285716</v>
      </c>
      <c r="AR39" s="77" t="str">
        <f t="shared" si="6"/>
        <v>TBK</v>
      </c>
      <c r="AS39" s="77" t="s">
        <v>19</v>
      </c>
    </row>
    <row r="40" spans="1:45" s="19" customFormat="1" ht="17.25" customHeight="1">
      <c r="A40" s="40">
        <v>34</v>
      </c>
      <c r="B40" s="41" t="s">
        <v>76</v>
      </c>
      <c r="C40" s="42" t="s">
        <v>77</v>
      </c>
      <c r="D40" s="11">
        <v>6.1</v>
      </c>
      <c r="E40" s="11">
        <v>5.4</v>
      </c>
      <c r="F40" s="11">
        <v>5</v>
      </c>
      <c r="G40" s="11">
        <v>5</v>
      </c>
      <c r="H40" s="11">
        <v>5.0999999999999996</v>
      </c>
      <c r="I40" s="11">
        <v>5</v>
      </c>
      <c r="J40" s="11">
        <v>7.9</v>
      </c>
      <c r="K40" s="11">
        <v>0</v>
      </c>
      <c r="L40" s="11">
        <v>6</v>
      </c>
      <c r="M40" s="12">
        <f t="shared" si="1"/>
        <v>5.3062500000000004</v>
      </c>
      <c r="N40" s="13"/>
      <c r="O40" s="13"/>
      <c r="P40" s="13"/>
      <c r="Q40" s="13"/>
      <c r="R40" s="13"/>
      <c r="S40" s="13"/>
      <c r="T40" s="13"/>
      <c r="U40" s="14"/>
      <c r="V40" s="13" t="str">
        <f t="shared" si="2"/>
        <v>1</v>
      </c>
      <c r="W40" s="13" t="str">
        <f t="shared" si="2"/>
        <v>1</v>
      </c>
      <c r="X40" s="13" t="str">
        <f t="shared" si="2"/>
        <v>1</v>
      </c>
      <c r="Y40" s="13" t="str">
        <f t="shared" si="2"/>
        <v>1</v>
      </c>
      <c r="Z40" s="13" t="str">
        <f t="shared" si="2"/>
        <v>1</v>
      </c>
      <c r="AA40" s="13" t="str">
        <f t="shared" si="2"/>
        <v>1</v>
      </c>
      <c r="AB40" s="13" t="str">
        <f t="shared" si="2"/>
        <v>1</v>
      </c>
      <c r="AC40" s="15">
        <f t="shared" si="3"/>
        <v>1</v>
      </c>
      <c r="AD40" s="62">
        <v>2.2000000000000002</v>
      </c>
      <c r="AE40" s="62">
        <v>0.7</v>
      </c>
      <c r="AF40" s="62">
        <v>0</v>
      </c>
      <c r="AG40" s="62">
        <v>2.5</v>
      </c>
      <c r="AH40" s="62">
        <v>0</v>
      </c>
      <c r="AI40" s="62">
        <v>2.5</v>
      </c>
      <c r="AJ40" s="62">
        <v>3</v>
      </c>
      <c r="AK40" s="11">
        <v>5.5</v>
      </c>
      <c r="AL40" s="11">
        <v>5.5</v>
      </c>
      <c r="AM40" s="11">
        <v>7</v>
      </c>
      <c r="AN40" s="85">
        <v>0</v>
      </c>
      <c r="AO40" s="82">
        <v>5</v>
      </c>
      <c r="AP40" s="12">
        <f t="shared" si="4"/>
        <v>3.3000000000000003</v>
      </c>
      <c r="AQ40" s="88">
        <f t="shared" si="5"/>
        <v>4.217142857142858</v>
      </c>
      <c r="AR40" s="77" t="str">
        <f t="shared" si="6"/>
        <v>Yếu</v>
      </c>
      <c r="AS40" s="77" t="s">
        <v>119</v>
      </c>
    </row>
    <row r="41" spans="1:45" s="19" customFormat="1" ht="17.25" customHeight="1">
      <c r="A41" s="40">
        <v>35</v>
      </c>
      <c r="B41" s="41" t="s">
        <v>78</v>
      </c>
      <c r="C41" s="42" t="s">
        <v>79</v>
      </c>
      <c r="D41" s="11">
        <v>6.7</v>
      </c>
      <c r="E41" s="11">
        <v>6.3</v>
      </c>
      <c r="F41" s="11">
        <v>5.2</v>
      </c>
      <c r="G41" s="11">
        <v>6.4</v>
      </c>
      <c r="H41" s="11">
        <v>5.6</v>
      </c>
      <c r="I41" s="11">
        <v>6.2</v>
      </c>
      <c r="J41" s="11">
        <v>7.8</v>
      </c>
      <c r="K41" s="11">
        <v>5.8</v>
      </c>
      <c r="L41" s="11">
        <v>5.5</v>
      </c>
      <c r="M41" s="12">
        <f t="shared" si="1"/>
        <v>6.2343749999999991</v>
      </c>
      <c r="N41" s="13"/>
      <c r="O41" s="13"/>
      <c r="P41" s="13"/>
      <c r="Q41" s="13"/>
      <c r="R41" s="13"/>
      <c r="S41" s="13"/>
      <c r="T41" s="13"/>
      <c r="U41" s="14"/>
      <c r="V41" s="13" t="str">
        <f t="shared" si="2"/>
        <v>1</v>
      </c>
      <c r="W41" s="13" t="str">
        <f t="shared" si="2"/>
        <v>1</v>
      </c>
      <c r="X41" s="13" t="str">
        <f t="shared" si="2"/>
        <v>1</v>
      </c>
      <c r="Y41" s="13" t="str">
        <f t="shared" si="2"/>
        <v>1</v>
      </c>
      <c r="Z41" s="13" t="str">
        <f t="shared" si="2"/>
        <v>1</v>
      </c>
      <c r="AA41" s="13" t="str">
        <f t="shared" si="2"/>
        <v>1</v>
      </c>
      <c r="AB41" s="13" t="str">
        <f t="shared" si="2"/>
        <v>1</v>
      </c>
      <c r="AC41" s="15">
        <f t="shared" si="3"/>
        <v>1</v>
      </c>
      <c r="AD41" s="11">
        <v>6</v>
      </c>
      <c r="AE41" s="11">
        <v>6</v>
      </c>
      <c r="AF41" s="11">
        <v>5</v>
      </c>
      <c r="AG41" s="11">
        <v>6.5</v>
      </c>
      <c r="AH41" s="11">
        <v>5</v>
      </c>
      <c r="AI41" s="11">
        <v>6.5</v>
      </c>
      <c r="AJ41" s="11">
        <v>7</v>
      </c>
      <c r="AK41" s="11">
        <v>6.8</v>
      </c>
      <c r="AL41" s="11">
        <v>5.5</v>
      </c>
      <c r="AM41" s="11">
        <v>7.5</v>
      </c>
      <c r="AN41" s="86">
        <v>6.3333333333333339</v>
      </c>
      <c r="AO41" s="82">
        <v>6.3</v>
      </c>
      <c r="AP41" s="12">
        <f t="shared" si="4"/>
        <v>6.3368421052631581</v>
      </c>
      <c r="AQ41" s="88">
        <f t="shared" si="5"/>
        <v>6.2899999999999991</v>
      </c>
      <c r="AR41" s="77" t="str">
        <f t="shared" si="6"/>
        <v>TBK</v>
      </c>
      <c r="AS41" s="77" t="s">
        <v>19</v>
      </c>
    </row>
    <row r="42" spans="1:45" s="19" customFormat="1" ht="17.25" customHeight="1">
      <c r="A42" s="40">
        <v>36</v>
      </c>
      <c r="B42" s="41" t="s">
        <v>34</v>
      </c>
      <c r="C42" s="42" t="s">
        <v>33</v>
      </c>
      <c r="D42" s="11">
        <v>6.7</v>
      </c>
      <c r="E42" s="11">
        <v>7.6</v>
      </c>
      <c r="F42" s="11">
        <v>5.3</v>
      </c>
      <c r="G42" s="11">
        <v>5.4</v>
      </c>
      <c r="H42" s="11">
        <v>5.3</v>
      </c>
      <c r="I42" s="11">
        <v>5.8</v>
      </c>
      <c r="J42" s="11">
        <v>7.8</v>
      </c>
      <c r="K42" s="11">
        <v>5.8</v>
      </c>
      <c r="L42" s="11">
        <v>6.2</v>
      </c>
      <c r="M42" s="12">
        <f t="shared" si="1"/>
        <v>6.3218749999999995</v>
      </c>
      <c r="N42" s="13"/>
      <c r="O42" s="13"/>
      <c r="P42" s="13"/>
      <c r="Q42" s="13"/>
      <c r="R42" s="13"/>
      <c r="S42" s="13"/>
      <c r="T42" s="13"/>
      <c r="U42" s="14"/>
      <c r="V42" s="13" t="str">
        <f t="shared" si="2"/>
        <v>1</v>
      </c>
      <c r="W42" s="13" t="str">
        <f t="shared" si="2"/>
        <v>1</v>
      </c>
      <c r="X42" s="13" t="str">
        <f t="shared" si="2"/>
        <v>1</v>
      </c>
      <c r="Y42" s="13" t="str">
        <f t="shared" si="2"/>
        <v>1</v>
      </c>
      <c r="Z42" s="13" t="str">
        <f t="shared" si="2"/>
        <v>1</v>
      </c>
      <c r="AA42" s="13" t="str">
        <f t="shared" si="2"/>
        <v>1</v>
      </c>
      <c r="AB42" s="13" t="str">
        <f t="shared" si="2"/>
        <v>1</v>
      </c>
      <c r="AC42" s="15">
        <f t="shared" si="3"/>
        <v>1</v>
      </c>
      <c r="AD42" s="11">
        <v>6.7</v>
      </c>
      <c r="AE42" s="11">
        <v>6.8</v>
      </c>
      <c r="AF42" s="11">
        <v>6.3</v>
      </c>
      <c r="AG42" s="11">
        <v>6.2</v>
      </c>
      <c r="AH42" s="11">
        <v>6.3</v>
      </c>
      <c r="AI42" s="11">
        <v>6.2</v>
      </c>
      <c r="AJ42" s="11">
        <v>7.5</v>
      </c>
      <c r="AK42" s="11">
        <v>6.3</v>
      </c>
      <c r="AL42" s="11">
        <v>6.5</v>
      </c>
      <c r="AM42" s="11">
        <v>7.5</v>
      </c>
      <c r="AN42" s="86">
        <v>6.1666666666666661</v>
      </c>
      <c r="AO42" s="82">
        <v>7.3</v>
      </c>
      <c r="AP42" s="12">
        <f t="shared" si="4"/>
        <v>6.6710526315789478</v>
      </c>
      <c r="AQ42" s="88">
        <f t="shared" si="5"/>
        <v>6.5114285714285707</v>
      </c>
      <c r="AR42" s="77" t="str">
        <f t="shared" si="6"/>
        <v>TBK</v>
      </c>
      <c r="AS42" s="77" t="s">
        <v>19</v>
      </c>
    </row>
    <row r="43" spans="1:45" s="19" customFormat="1" ht="17.25" customHeight="1">
      <c r="A43" s="40">
        <v>37</v>
      </c>
      <c r="B43" s="41" t="s">
        <v>80</v>
      </c>
      <c r="C43" s="42" t="s">
        <v>81</v>
      </c>
      <c r="D43" s="11">
        <v>6.7</v>
      </c>
      <c r="E43" s="11">
        <v>7</v>
      </c>
      <c r="F43" s="11">
        <v>6</v>
      </c>
      <c r="G43" s="11">
        <v>6.2</v>
      </c>
      <c r="H43" s="11">
        <v>5.2</v>
      </c>
      <c r="I43" s="11">
        <v>6.2</v>
      </c>
      <c r="J43" s="11">
        <v>7.8</v>
      </c>
      <c r="K43" s="11">
        <v>5.8</v>
      </c>
      <c r="L43" s="11">
        <v>6.2</v>
      </c>
      <c r="M43" s="12">
        <f t="shared" si="1"/>
        <v>6.3968749999999988</v>
      </c>
      <c r="N43" s="13"/>
      <c r="O43" s="13"/>
      <c r="P43" s="13"/>
      <c r="Q43" s="13"/>
      <c r="R43" s="13"/>
      <c r="S43" s="13"/>
      <c r="T43" s="13"/>
      <c r="U43" s="14"/>
      <c r="V43" s="13" t="str">
        <f t="shared" si="2"/>
        <v>1</v>
      </c>
      <c r="W43" s="13" t="str">
        <f t="shared" si="2"/>
        <v>1</v>
      </c>
      <c r="X43" s="13" t="str">
        <f t="shared" si="2"/>
        <v>1</v>
      </c>
      <c r="Y43" s="13" t="str">
        <f t="shared" si="2"/>
        <v>1</v>
      </c>
      <c r="Z43" s="13" t="str">
        <f t="shared" si="2"/>
        <v>1</v>
      </c>
      <c r="AA43" s="13" t="str">
        <f t="shared" si="2"/>
        <v>1</v>
      </c>
      <c r="AB43" s="13" t="str">
        <f t="shared" si="2"/>
        <v>1</v>
      </c>
      <c r="AC43" s="15">
        <f t="shared" si="3"/>
        <v>1</v>
      </c>
      <c r="AD43" s="11">
        <v>6.5</v>
      </c>
      <c r="AE43" s="11">
        <v>5.3</v>
      </c>
      <c r="AF43" s="11">
        <v>6</v>
      </c>
      <c r="AG43" s="11">
        <v>5.8</v>
      </c>
      <c r="AH43" s="11">
        <v>6</v>
      </c>
      <c r="AI43" s="11">
        <v>5.8</v>
      </c>
      <c r="AJ43" s="11">
        <v>7.5</v>
      </c>
      <c r="AK43" s="11">
        <v>7</v>
      </c>
      <c r="AL43" s="11">
        <v>5.5</v>
      </c>
      <c r="AM43" s="11">
        <v>8</v>
      </c>
      <c r="AN43" s="86">
        <v>6.8333333333333339</v>
      </c>
      <c r="AO43" s="82">
        <v>6.8</v>
      </c>
      <c r="AP43" s="12">
        <f t="shared" si="4"/>
        <v>6.4526315789473685</v>
      </c>
      <c r="AQ43" s="88">
        <f t="shared" si="5"/>
        <v>6.4271428571428562</v>
      </c>
      <c r="AR43" s="77" t="str">
        <f t="shared" si="6"/>
        <v>TBK</v>
      </c>
      <c r="AS43" s="77" t="s">
        <v>19</v>
      </c>
    </row>
    <row r="44" spans="1:45" s="19" customFormat="1" ht="17.25" customHeight="1">
      <c r="A44" s="40">
        <v>38</v>
      </c>
      <c r="B44" s="41" t="s">
        <v>82</v>
      </c>
      <c r="C44" s="42" t="s">
        <v>83</v>
      </c>
      <c r="D44" s="11">
        <v>7.2</v>
      </c>
      <c r="E44" s="11">
        <v>6.6</v>
      </c>
      <c r="F44" s="11">
        <v>5.3</v>
      </c>
      <c r="G44" s="11">
        <v>7</v>
      </c>
      <c r="H44" s="11">
        <v>6.3</v>
      </c>
      <c r="I44" s="11">
        <v>5.2</v>
      </c>
      <c r="J44" s="11">
        <v>7.8</v>
      </c>
      <c r="K44" s="11">
        <v>7.5</v>
      </c>
      <c r="L44" s="11">
        <v>5.9</v>
      </c>
      <c r="M44" s="12">
        <f t="shared" si="1"/>
        <v>6.5687499999999996</v>
      </c>
      <c r="N44" s="13"/>
      <c r="O44" s="13"/>
      <c r="P44" s="13"/>
      <c r="Q44" s="13"/>
      <c r="R44" s="13"/>
      <c r="S44" s="13"/>
      <c r="T44" s="13"/>
      <c r="U44" s="14"/>
      <c r="V44" s="13" t="str">
        <f t="shared" si="2"/>
        <v>1</v>
      </c>
      <c r="W44" s="13" t="str">
        <f t="shared" si="2"/>
        <v>1</v>
      </c>
      <c r="X44" s="13" t="str">
        <f t="shared" si="2"/>
        <v>1</v>
      </c>
      <c r="Y44" s="13" t="str">
        <f t="shared" si="2"/>
        <v>1</v>
      </c>
      <c r="Z44" s="13" t="str">
        <f t="shared" si="2"/>
        <v>1</v>
      </c>
      <c r="AA44" s="13" t="str">
        <f t="shared" si="2"/>
        <v>1</v>
      </c>
      <c r="AB44" s="13" t="str">
        <f t="shared" si="2"/>
        <v>1</v>
      </c>
      <c r="AC44" s="15">
        <f t="shared" si="3"/>
        <v>1</v>
      </c>
      <c r="AD44" s="11">
        <v>6.1</v>
      </c>
      <c r="AE44" s="11">
        <v>5.2</v>
      </c>
      <c r="AF44" s="11">
        <v>5.5</v>
      </c>
      <c r="AG44" s="62">
        <v>2.6</v>
      </c>
      <c r="AH44" s="27">
        <v>5.5</v>
      </c>
      <c r="AI44" s="84">
        <v>2.6</v>
      </c>
      <c r="AJ44" s="11">
        <v>6</v>
      </c>
      <c r="AK44" s="11">
        <v>7.5</v>
      </c>
      <c r="AL44" s="11">
        <v>6.7</v>
      </c>
      <c r="AM44" s="11">
        <v>8</v>
      </c>
      <c r="AN44" s="86">
        <v>6.0833333333333339</v>
      </c>
      <c r="AO44" s="82">
        <v>6.5</v>
      </c>
      <c r="AP44" s="12">
        <f t="shared" si="4"/>
        <v>5.6934210526315789</v>
      </c>
      <c r="AQ44" s="88">
        <f t="shared" si="5"/>
        <v>6.0935714285714289</v>
      </c>
      <c r="AR44" s="77" t="str">
        <f t="shared" si="6"/>
        <v>TBK</v>
      </c>
      <c r="AS44" s="77" t="s">
        <v>19</v>
      </c>
    </row>
    <row r="45" spans="1:45" s="19" customFormat="1" ht="17.25" customHeight="1">
      <c r="A45" s="40">
        <v>39</v>
      </c>
      <c r="B45" s="41" t="s">
        <v>69</v>
      </c>
      <c r="C45" s="42" t="s">
        <v>84</v>
      </c>
      <c r="D45" s="11">
        <v>6.7</v>
      </c>
      <c r="E45" s="11">
        <v>6.5</v>
      </c>
      <c r="F45" s="11">
        <v>6.7</v>
      </c>
      <c r="G45" s="11">
        <v>6.1</v>
      </c>
      <c r="H45" s="11">
        <v>6.4</v>
      </c>
      <c r="I45" s="11">
        <v>7.5</v>
      </c>
      <c r="J45" s="11">
        <v>9</v>
      </c>
      <c r="K45" s="11">
        <v>5.8</v>
      </c>
      <c r="L45" s="11">
        <v>6.5</v>
      </c>
      <c r="M45" s="12">
        <f t="shared" si="1"/>
        <v>6.8343749999999996</v>
      </c>
      <c r="N45" s="13"/>
      <c r="O45" s="13"/>
      <c r="P45" s="13"/>
      <c r="Q45" s="13"/>
      <c r="R45" s="13"/>
      <c r="S45" s="13"/>
      <c r="T45" s="13"/>
      <c r="U45" s="14"/>
      <c r="V45" s="13" t="str">
        <f t="shared" si="2"/>
        <v>1</v>
      </c>
      <c r="W45" s="13" t="str">
        <f t="shared" si="2"/>
        <v>1</v>
      </c>
      <c r="X45" s="13" t="str">
        <f t="shared" si="2"/>
        <v>1</v>
      </c>
      <c r="Y45" s="13" t="str">
        <f t="shared" si="2"/>
        <v>1</v>
      </c>
      <c r="Z45" s="13" t="str">
        <f t="shared" si="2"/>
        <v>1</v>
      </c>
      <c r="AA45" s="13" t="str">
        <f t="shared" si="2"/>
        <v>1</v>
      </c>
      <c r="AB45" s="13" t="str">
        <f t="shared" si="2"/>
        <v>1</v>
      </c>
      <c r="AC45" s="15">
        <f t="shared" si="3"/>
        <v>1</v>
      </c>
      <c r="AD45" s="11">
        <v>6.3</v>
      </c>
      <c r="AE45" s="11">
        <v>8</v>
      </c>
      <c r="AF45" s="11">
        <v>6.8</v>
      </c>
      <c r="AG45" s="11">
        <v>6</v>
      </c>
      <c r="AH45" s="27">
        <v>6.8</v>
      </c>
      <c r="AI45" s="27">
        <v>6</v>
      </c>
      <c r="AJ45" s="11">
        <v>7.5</v>
      </c>
      <c r="AK45" s="11">
        <v>6</v>
      </c>
      <c r="AL45" s="11">
        <v>5.8</v>
      </c>
      <c r="AM45" s="11">
        <v>7.5</v>
      </c>
      <c r="AN45" s="86">
        <v>6.916666666666667</v>
      </c>
      <c r="AO45" s="82">
        <v>7.1</v>
      </c>
      <c r="AP45" s="12">
        <f t="shared" si="4"/>
        <v>6.667105263157894</v>
      </c>
      <c r="AQ45" s="88">
        <f t="shared" si="5"/>
        <v>6.7435714285714283</v>
      </c>
      <c r="AR45" s="77" t="str">
        <f t="shared" si="6"/>
        <v>TBK</v>
      </c>
      <c r="AS45" s="77" t="s">
        <v>19</v>
      </c>
    </row>
    <row r="46" spans="1:45" ht="17.25" customHeight="1">
      <c r="A46" s="40">
        <v>40</v>
      </c>
      <c r="B46" s="41" t="s">
        <v>85</v>
      </c>
      <c r="C46" s="42" t="s">
        <v>86</v>
      </c>
      <c r="D46" s="11">
        <v>7</v>
      </c>
      <c r="E46" s="27">
        <v>7.6</v>
      </c>
      <c r="F46" s="27">
        <v>6.8</v>
      </c>
      <c r="G46" s="27">
        <v>5.9</v>
      </c>
      <c r="H46" s="27">
        <v>7.6</v>
      </c>
      <c r="I46" s="27">
        <v>6.8</v>
      </c>
      <c r="J46" s="27">
        <v>8.5</v>
      </c>
      <c r="K46" s="27">
        <v>5.8</v>
      </c>
      <c r="L46" s="27">
        <v>7</v>
      </c>
      <c r="M46" s="12">
        <f t="shared" si="1"/>
        <v>7.1437499999999998</v>
      </c>
      <c r="N46" s="28"/>
      <c r="O46" s="28"/>
      <c r="P46" s="28"/>
      <c r="Q46" s="28"/>
      <c r="R46" s="28"/>
      <c r="S46" s="28"/>
      <c r="T46" s="28"/>
      <c r="U46" s="29"/>
      <c r="V46" s="28" t="str">
        <f t="shared" si="2"/>
        <v>1</v>
      </c>
      <c r="W46" s="28" t="str">
        <f t="shared" si="2"/>
        <v>1</v>
      </c>
      <c r="X46" s="28" t="str">
        <f t="shared" si="2"/>
        <v>1</v>
      </c>
      <c r="Y46" s="28" t="str">
        <f t="shared" si="2"/>
        <v>1</v>
      </c>
      <c r="Z46" s="28" t="str">
        <f t="shared" si="2"/>
        <v>1</v>
      </c>
      <c r="AA46" s="28" t="str">
        <f t="shared" si="2"/>
        <v>1</v>
      </c>
      <c r="AB46" s="28" t="str">
        <f t="shared" si="2"/>
        <v>1</v>
      </c>
      <c r="AC46" s="30">
        <f t="shared" si="3"/>
        <v>1</v>
      </c>
      <c r="AD46" s="11">
        <v>7.1</v>
      </c>
      <c r="AE46" s="27">
        <v>7.2</v>
      </c>
      <c r="AF46" s="27">
        <v>6.3</v>
      </c>
      <c r="AG46" s="27">
        <v>7.6</v>
      </c>
      <c r="AH46" s="27">
        <v>6.3</v>
      </c>
      <c r="AI46" s="27">
        <v>7.6</v>
      </c>
      <c r="AJ46" s="27">
        <v>7.5</v>
      </c>
      <c r="AK46" s="27">
        <v>8.3000000000000007</v>
      </c>
      <c r="AL46" s="27">
        <v>6.7</v>
      </c>
      <c r="AM46" s="27">
        <v>8.5</v>
      </c>
      <c r="AN46" s="86">
        <v>8.5</v>
      </c>
      <c r="AO46" s="82">
        <v>7.3</v>
      </c>
      <c r="AP46" s="12">
        <f t="shared" si="4"/>
        <v>7.5342105263157881</v>
      </c>
      <c r="AQ46" s="88">
        <f t="shared" si="5"/>
        <v>7.355714285714285</v>
      </c>
      <c r="AR46" s="77" t="str">
        <f t="shared" si="6"/>
        <v>Khá</v>
      </c>
      <c r="AS46" s="77" t="s">
        <v>19</v>
      </c>
    </row>
    <row r="47" spans="1:45" ht="17.25" customHeight="1">
      <c r="A47" s="40">
        <v>41</v>
      </c>
      <c r="B47" s="41" t="s">
        <v>87</v>
      </c>
      <c r="C47" s="42" t="s">
        <v>88</v>
      </c>
      <c r="D47" s="11">
        <v>6.7</v>
      </c>
      <c r="E47" s="27">
        <v>5</v>
      </c>
      <c r="F47" s="27">
        <v>5.7</v>
      </c>
      <c r="G47" s="27">
        <v>5.4</v>
      </c>
      <c r="H47" s="27">
        <v>5.4</v>
      </c>
      <c r="I47" s="27">
        <v>5.3</v>
      </c>
      <c r="J47" s="27">
        <v>7.9</v>
      </c>
      <c r="K47" s="27">
        <v>5.8</v>
      </c>
      <c r="L47" s="27">
        <v>5</v>
      </c>
      <c r="M47" s="12">
        <f t="shared" si="1"/>
        <v>5.7781250000000002</v>
      </c>
      <c r="N47" s="43"/>
      <c r="O47" s="43"/>
      <c r="P47" s="43"/>
      <c r="Q47" s="43"/>
      <c r="R47" s="43"/>
      <c r="S47" s="43"/>
      <c r="T47" s="43"/>
      <c r="U47" s="44"/>
      <c r="V47" s="43"/>
      <c r="W47" s="43"/>
      <c r="X47" s="43"/>
      <c r="Y47" s="43"/>
      <c r="Z47" s="43"/>
      <c r="AA47" s="43"/>
      <c r="AB47" s="43"/>
      <c r="AC47" s="45"/>
      <c r="AD47" s="11">
        <v>6.3</v>
      </c>
      <c r="AE47" s="27">
        <v>6.4</v>
      </c>
      <c r="AF47" s="27">
        <v>7.2</v>
      </c>
      <c r="AG47" s="63">
        <v>4.7</v>
      </c>
      <c r="AH47" s="84">
        <v>7.2</v>
      </c>
      <c r="AI47" s="84">
        <v>4.7</v>
      </c>
      <c r="AJ47" s="27">
        <v>7.5</v>
      </c>
      <c r="AK47" s="27">
        <v>8</v>
      </c>
      <c r="AL47" s="27">
        <v>5.3</v>
      </c>
      <c r="AM47" s="27">
        <v>8</v>
      </c>
      <c r="AN47" s="86">
        <v>6.4166666666666661</v>
      </c>
      <c r="AO47" s="82">
        <v>7.2</v>
      </c>
      <c r="AP47" s="12">
        <f t="shared" si="4"/>
        <v>6.4381578947368414</v>
      </c>
      <c r="AQ47" s="88">
        <f t="shared" si="5"/>
        <v>6.1364285714285716</v>
      </c>
      <c r="AR47" s="77" t="str">
        <f t="shared" si="6"/>
        <v>TBK</v>
      </c>
      <c r="AS47" s="77" t="s">
        <v>19</v>
      </c>
    </row>
    <row r="48" spans="1:45" ht="17.25" customHeight="1">
      <c r="A48" s="40">
        <v>42</v>
      </c>
      <c r="B48" s="41" t="s">
        <v>24</v>
      </c>
      <c r="C48" s="42" t="s">
        <v>89</v>
      </c>
      <c r="D48" s="11">
        <v>6.3</v>
      </c>
      <c r="E48" s="27">
        <v>6.6</v>
      </c>
      <c r="F48" s="27">
        <v>5.7</v>
      </c>
      <c r="G48" s="27">
        <v>5.8</v>
      </c>
      <c r="H48" s="27">
        <v>5.2</v>
      </c>
      <c r="I48" s="27">
        <v>6.3</v>
      </c>
      <c r="J48" s="27">
        <v>7.9</v>
      </c>
      <c r="K48" s="27">
        <v>5.8</v>
      </c>
      <c r="L48" s="27">
        <v>5</v>
      </c>
      <c r="M48" s="12">
        <f t="shared" si="1"/>
        <v>6.1531249999999993</v>
      </c>
      <c r="N48" s="43"/>
      <c r="O48" s="43"/>
      <c r="P48" s="43"/>
      <c r="Q48" s="43"/>
      <c r="R48" s="43"/>
      <c r="S48" s="43"/>
      <c r="T48" s="43"/>
      <c r="U48" s="44"/>
      <c r="V48" s="43"/>
      <c r="W48" s="43"/>
      <c r="X48" s="43"/>
      <c r="Y48" s="43"/>
      <c r="Z48" s="43"/>
      <c r="AA48" s="43"/>
      <c r="AB48" s="43"/>
      <c r="AC48" s="45"/>
      <c r="AD48" s="11">
        <v>6.5</v>
      </c>
      <c r="AE48" s="27">
        <v>6</v>
      </c>
      <c r="AF48" s="27">
        <v>5.8</v>
      </c>
      <c r="AG48" s="27">
        <v>5.7</v>
      </c>
      <c r="AH48" s="52">
        <v>5.8</v>
      </c>
      <c r="AI48" s="52">
        <v>5.7</v>
      </c>
      <c r="AJ48" s="27">
        <v>7.5</v>
      </c>
      <c r="AK48" s="27">
        <v>5.8</v>
      </c>
      <c r="AL48" s="84">
        <v>6.9</v>
      </c>
      <c r="AM48" s="27">
        <v>8</v>
      </c>
      <c r="AN48" s="86">
        <v>6.25</v>
      </c>
      <c r="AO48" s="82">
        <v>7.1</v>
      </c>
      <c r="AP48" s="12">
        <f t="shared" si="4"/>
        <v>6.5013157894736846</v>
      </c>
      <c r="AQ48" s="88">
        <f t="shared" si="5"/>
        <v>6.3421428571428571</v>
      </c>
      <c r="AR48" s="77" t="str">
        <f t="shared" si="6"/>
        <v>TBK</v>
      </c>
      <c r="AS48" s="77" t="s">
        <v>19</v>
      </c>
    </row>
    <row r="49" spans="1:45" ht="17.25" customHeight="1">
      <c r="A49" s="40">
        <v>43</v>
      </c>
      <c r="B49" s="41" t="s">
        <v>90</v>
      </c>
      <c r="C49" s="42" t="s">
        <v>89</v>
      </c>
      <c r="D49" s="11">
        <v>6.6</v>
      </c>
      <c r="E49" s="27">
        <v>5.7</v>
      </c>
      <c r="F49" s="27">
        <v>5.2</v>
      </c>
      <c r="G49" s="27">
        <v>5.4</v>
      </c>
      <c r="H49" s="27">
        <v>5</v>
      </c>
      <c r="I49" s="27">
        <v>5</v>
      </c>
      <c r="J49" s="27">
        <v>7.7</v>
      </c>
      <c r="K49" s="27">
        <v>7</v>
      </c>
      <c r="L49" s="27">
        <v>5.5</v>
      </c>
      <c r="M49" s="12">
        <f t="shared" si="1"/>
        <v>5.84375</v>
      </c>
      <c r="N49" s="43"/>
      <c r="O49" s="43"/>
      <c r="P49" s="43"/>
      <c r="Q49" s="43"/>
      <c r="R49" s="43"/>
      <c r="S49" s="43"/>
      <c r="T49" s="43"/>
      <c r="U49" s="44"/>
      <c r="V49" s="43"/>
      <c r="W49" s="43"/>
      <c r="X49" s="43"/>
      <c r="Y49" s="43"/>
      <c r="Z49" s="43"/>
      <c r="AA49" s="43"/>
      <c r="AB49" s="43"/>
      <c r="AC49" s="45"/>
      <c r="AD49" s="62">
        <v>5.5</v>
      </c>
      <c r="AE49" s="63">
        <v>4.4000000000000004</v>
      </c>
      <c r="AF49" s="63">
        <v>0</v>
      </c>
      <c r="AG49" s="63"/>
      <c r="AH49" s="69">
        <v>0</v>
      </c>
      <c r="AI49" s="69">
        <v>0</v>
      </c>
      <c r="AJ49" s="63">
        <v>6.5</v>
      </c>
      <c r="AK49" s="63">
        <v>4.8</v>
      </c>
      <c r="AL49" s="69">
        <v>5</v>
      </c>
      <c r="AM49" s="63"/>
      <c r="AN49" s="85">
        <v>0</v>
      </c>
      <c r="AO49" s="81">
        <v>6.2</v>
      </c>
      <c r="AP49" s="64">
        <f t="shared" si="4"/>
        <v>2.6631578947368419</v>
      </c>
      <c r="AQ49" s="89">
        <f t="shared" si="5"/>
        <v>4.1171428571428574</v>
      </c>
      <c r="AR49" s="68" t="str">
        <f t="shared" si="6"/>
        <v>Yếu</v>
      </c>
      <c r="AS49" s="68" t="s">
        <v>119</v>
      </c>
    </row>
    <row r="50" spans="1:45" ht="17.25" customHeight="1">
      <c r="A50" s="40">
        <v>44</v>
      </c>
      <c r="B50" s="41" t="s">
        <v>91</v>
      </c>
      <c r="C50" s="42" t="s">
        <v>92</v>
      </c>
      <c r="D50" s="52">
        <v>7.1</v>
      </c>
      <c r="E50" s="52">
        <v>6.3</v>
      </c>
      <c r="F50" s="52">
        <v>6.7</v>
      </c>
      <c r="G50" s="52">
        <v>6.5</v>
      </c>
      <c r="H50" s="52">
        <v>6.5</v>
      </c>
      <c r="I50" s="52">
        <v>6.5</v>
      </c>
      <c r="J50" s="52">
        <v>8.5</v>
      </c>
      <c r="K50" s="52">
        <v>5.8</v>
      </c>
      <c r="L50" s="52">
        <v>6.2</v>
      </c>
      <c r="M50" s="12">
        <f t="shared" si="1"/>
        <v>6.7249999999999996</v>
      </c>
      <c r="N50" s="47"/>
      <c r="O50" s="47"/>
      <c r="P50" s="47"/>
      <c r="Q50" s="47"/>
      <c r="R50" s="47"/>
      <c r="S50" s="47"/>
      <c r="T50" s="47"/>
      <c r="U50" s="46"/>
      <c r="V50" s="46"/>
      <c r="W50" s="46"/>
      <c r="X50" s="46"/>
      <c r="Y50" s="46"/>
      <c r="Z50" s="46"/>
      <c r="AA50" s="46"/>
      <c r="AB50" s="46"/>
      <c r="AC50" s="46"/>
      <c r="AD50" s="52">
        <v>6.8</v>
      </c>
      <c r="AE50" s="52">
        <v>7.7</v>
      </c>
      <c r="AF50" s="52">
        <v>6</v>
      </c>
      <c r="AG50" s="69">
        <v>4.7</v>
      </c>
      <c r="AH50" s="31">
        <v>6</v>
      </c>
      <c r="AI50" s="31">
        <v>4.7</v>
      </c>
      <c r="AJ50" s="52">
        <v>7</v>
      </c>
      <c r="AK50" s="52">
        <v>6.5</v>
      </c>
      <c r="AL50" s="31">
        <v>6.7</v>
      </c>
      <c r="AM50" s="52">
        <v>7.5</v>
      </c>
      <c r="AN50" s="86">
        <v>7.3333333333333339</v>
      </c>
      <c r="AO50" s="82">
        <v>7.3</v>
      </c>
      <c r="AP50" s="12">
        <f t="shared" si="4"/>
        <v>6.5157894736842108</v>
      </c>
      <c r="AQ50" s="88">
        <f t="shared" si="5"/>
        <v>6.6114285714285712</v>
      </c>
      <c r="AR50" s="77" t="str">
        <f t="shared" si="6"/>
        <v>TBK</v>
      </c>
      <c r="AS50" s="77" t="s">
        <v>19</v>
      </c>
    </row>
    <row r="51" spans="1:45" ht="17.25" customHeight="1">
      <c r="A51" s="40">
        <v>45</v>
      </c>
      <c r="B51" s="41" t="s">
        <v>69</v>
      </c>
      <c r="C51" s="42" t="s">
        <v>93</v>
      </c>
      <c r="D51" s="31">
        <v>6.5</v>
      </c>
      <c r="E51" s="31">
        <v>6.1</v>
      </c>
      <c r="F51" s="31">
        <v>5.7</v>
      </c>
      <c r="G51" s="31">
        <v>6.2</v>
      </c>
      <c r="H51" s="31">
        <v>5.3</v>
      </c>
      <c r="I51" s="31">
        <v>6.3</v>
      </c>
      <c r="J51" s="31">
        <v>7.9</v>
      </c>
      <c r="K51" s="31">
        <v>5.8</v>
      </c>
      <c r="L51" s="31">
        <v>7</v>
      </c>
      <c r="M51" s="12">
        <f t="shared" si="1"/>
        <v>6.2687499999999989</v>
      </c>
      <c r="N51" s="49"/>
      <c r="O51" s="49"/>
      <c r="P51" s="50"/>
      <c r="Q51" s="50"/>
      <c r="R51" s="50"/>
      <c r="S51" s="50"/>
      <c r="T51" s="49"/>
      <c r="U51" s="48"/>
      <c r="V51" s="48"/>
      <c r="W51" s="48"/>
      <c r="X51" s="48"/>
      <c r="Y51" s="48"/>
      <c r="Z51" s="48"/>
      <c r="AA51" s="51" t="s">
        <v>38</v>
      </c>
      <c r="AB51" s="48"/>
      <c r="AC51" s="48"/>
      <c r="AD51" s="31">
        <v>5.9</v>
      </c>
      <c r="AE51" s="31">
        <v>5.7</v>
      </c>
      <c r="AF51" s="31">
        <v>5.8</v>
      </c>
      <c r="AG51" s="69">
        <v>4.5</v>
      </c>
      <c r="AH51" s="31">
        <v>5.8</v>
      </c>
      <c r="AI51" s="31">
        <v>4.5</v>
      </c>
      <c r="AJ51" s="31">
        <v>7</v>
      </c>
      <c r="AK51" s="31">
        <v>6.5</v>
      </c>
      <c r="AL51" s="31">
        <v>6</v>
      </c>
      <c r="AM51" s="31">
        <v>8</v>
      </c>
      <c r="AN51" s="86">
        <v>5.5833333333333339</v>
      </c>
      <c r="AO51" s="82">
        <v>7.5</v>
      </c>
      <c r="AP51" s="12">
        <f t="shared" si="4"/>
        <v>6.0750000000000002</v>
      </c>
      <c r="AQ51" s="88">
        <f t="shared" si="5"/>
        <v>6.1635714285714274</v>
      </c>
      <c r="AR51" s="77" t="str">
        <f t="shared" si="6"/>
        <v>TBK</v>
      </c>
      <c r="AS51" s="77" t="s">
        <v>19</v>
      </c>
    </row>
    <row r="52" spans="1:45" ht="17.25" customHeight="1">
      <c r="A52" s="40">
        <v>46</v>
      </c>
      <c r="B52" s="41" t="s">
        <v>34</v>
      </c>
      <c r="C52" s="42" t="s">
        <v>93</v>
      </c>
      <c r="D52" s="31">
        <v>6.3</v>
      </c>
      <c r="E52" s="31">
        <v>6.7</v>
      </c>
      <c r="F52" s="31">
        <v>6.3</v>
      </c>
      <c r="G52" s="31">
        <v>6.6</v>
      </c>
      <c r="H52" s="31">
        <v>6</v>
      </c>
      <c r="I52" s="31">
        <v>5.8</v>
      </c>
      <c r="J52" s="31">
        <v>8</v>
      </c>
      <c r="K52" s="31">
        <v>5.8</v>
      </c>
      <c r="L52" s="31">
        <v>7</v>
      </c>
      <c r="M52" s="12">
        <f t="shared" si="1"/>
        <v>6.5437500000000002</v>
      </c>
      <c r="N52" s="49"/>
      <c r="O52" s="49"/>
      <c r="P52" s="48"/>
      <c r="Q52" s="48"/>
      <c r="R52" s="48"/>
      <c r="S52" s="48"/>
      <c r="T52" s="49"/>
      <c r="U52" s="48"/>
      <c r="V52" s="48"/>
      <c r="W52" s="48"/>
      <c r="X52" s="48"/>
      <c r="Y52" s="48"/>
      <c r="Z52" s="48"/>
      <c r="AA52" s="51"/>
      <c r="AB52" s="48"/>
      <c r="AC52" s="48"/>
      <c r="AD52" s="31">
        <v>6</v>
      </c>
      <c r="AE52" s="31">
        <v>6.3</v>
      </c>
      <c r="AF52" s="31">
        <v>6</v>
      </c>
      <c r="AG52" s="31">
        <v>6</v>
      </c>
      <c r="AH52" s="31">
        <v>6</v>
      </c>
      <c r="AI52" s="31">
        <v>6</v>
      </c>
      <c r="AJ52" s="31">
        <v>7.5</v>
      </c>
      <c r="AK52" s="31">
        <v>5</v>
      </c>
      <c r="AL52" s="31">
        <v>6.3</v>
      </c>
      <c r="AM52" s="94">
        <v>8</v>
      </c>
      <c r="AN52" s="82">
        <v>6.5833333333333339</v>
      </c>
      <c r="AO52" s="12">
        <v>7.8</v>
      </c>
      <c r="AP52" s="12">
        <f t="shared" si="4"/>
        <v>6.5065789473684212</v>
      </c>
      <c r="AQ52" s="88">
        <f t="shared" si="5"/>
        <v>6.5235714285714286</v>
      </c>
      <c r="AR52" s="77" t="str">
        <f t="shared" si="6"/>
        <v>TBK</v>
      </c>
      <c r="AS52" s="77" t="s">
        <v>19</v>
      </c>
    </row>
    <row r="53" spans="1:45" ht="17.25" customHeight="1">
      <c r="A53" s="40">
        <v>47</v>
      </c>
      <c r="B53" s="41" t="s">
        <v>106</v>
      </c>
      <c r="C53" s="42" t="s">
        <v>107</v>
      </c>
      <c r="D53" s="31">
        <v>6</v>
      </c>
      <c r="E53" s="69"/>
      <c r="F53" s="31">
        <v>5.2</v>
      </c>
      <c r="G53" s="31">
        <v>6</v>
      </c>
      <c r="H53" s="31">
        <v>6</v>
      </c>
      <c r="I53" s="31">
        <v>6</v>
      </c>
      <c r="J53" s="31">
        <v>8.5</v>
      </c>
      <c r="K53" s="31">
        <v>8</v>
      </c>
      <c r="L53" s="31">
        <v>8</v>
      </c>
      <c r="M53" s="12">
        <f t="shared" si="1"/>
        <v>5.3624999999999998</v>
      </c>
      <c r="N53" s="28"/>
      <c r="O53" s="28"/>
      <c r="P53" s="56"/>
      <c r="Q53" s="56"/>
      <c r="R53" s="56"/>
      <c r="S53" s="56"/>
      <c r="T53" s="28"/>
      <c r="U53" s="56"/>
      <c r="V53" s="56"/>
      <c r="W53" s="56"/>
      <c r="X53" s="56"/>
      <c r="Y53" s="56"/>
      <c r="Z53" s="56"/>
      <c r="AA53" s="57"/>
      <c r="AB53" s="56"/>
      <c r="AC53" s="56"/>
      <c r="AD53" s="31">
        <v>5.8</v>
      </c>
      <c r="AE53" s="31">
        <v>5</v>
      </c>
      <c r="AF53" s="31">
        <v>0</v>
      </c>
      <c r="AG53" s="31">
        <v>2.8</v>
      </c>
      <c r="AH53" s="31">
        <v>0</v>
      </c>
      <c r="AI53" s="31">
        <v>2.8</v>
      </c>
      <c r="AJ53" s="31">
        <v>6</v>
      </c>
      <c r="AK53" s="31">
        <v>5.8</v>
      </c>
      <c r="AL53" s="31">
        <v>6</v>
      </c>
      <c r="AM53" s="87">
        <v>7</v>
      </c>
      <c r="AN53" s="82">
        <v>5.3333333333333339</v>
      </c>
      <c r="AO53" s="12">
        <v>5.7</v>
      </c>
      <c r="AP53" s="12">
        <f t="shared" si="4"/>
        <v>4.7921052631578949</v>
      </c>
      <c r="AQ53" s="88">
        <f t="shared" si="5"/>
        <v>5.0528571428571425</v>
      </c>
      <c r="AR53" s="77" t="str">
        <f t="shared" si="6"/>
        <v>TB</v>
      </c>
      <c r="AS53" s="77" t="s">
        <v>18</v>
      </c>
    </row>
    <row r="54" spans="1:45" ht="15.75">
      <c r="P54"/>
      <c r="Q54"/>
      <c r="R54"/>
      <c r="S54"/>
      <c r="AA54" s="37"/>
    </row>
    <row r="55" spans="1:45" ht="15.75">
      <c r="P55"/>
      <c r="Q55"/>
      <c r="R55"/>
      <c r="S55"/>
      <c r="AA55" s="37"/>
    </row>
    <row r="56" spans="1:45" ht="15.75">
      <c r="B56" s="37" t="s">
        <v>96</v>
      </c>
      <c r="P56" s="36"/>
      <c r="Q56" s="36"/>
      <c r="R56" s="36"/>
      <c r="S56" s="36"/>
      <c r="AA56" s="37" t="s">
        <v>39</v>
      </c>
    </row>
    <row r="57" spans="1:45" s="38" customFormat="1" ht="15">
      <c r="N57" s="39"/>
      <c r="O57" s="39"/>
      <c r="P57" s="39"/>
      <c r="Q57" s="39"/>
      <c r="R57" s="39"/>
      <c r="S57" s="39"/>
      <c r="T57" s="39"/>
    </row>
    <row r="58" spans="1:45" s="38" customFormat="1" ht="15.75">
      <c r="B58" s="92" t="s">
        <v>121</v>
      </c>
      <c r="C58" s="92"/>
      <c r="N58" s="39"/>
      <c r="O58" s="39"/>
      <c r="P58" s="39"/>
      <c r="Q58" s="39"/>
      <c r="R58" s="39"/>
      <c r="S58" s="39"/>
      <c r="T58" s="39"/>
    </row>
    <row r="59" spans="1:45" s="38" customFormat="1" ht="15.75">
      <c r="B59" s="92" t="s">
        <v>122</v>
      </c>
      <c r="C59" s="92" t="s">
        <v>124</v>
      </c>
      <c r="N59" s="39"/>
      <c r="O59" s="39"/>
      <c r="P59" s="39"/>
      <c r="Q59" s="39"/>
      <c r="R59" s="39"/>
      <c r="S59" s="39"/>
      <c r="T59" s="39"/>
    </row>
    <row r="60" spans="1:45" s="38" customFormat="1" ht="15.75">
      <c r="B60" s="92"/>
      <c r="C60" s="93" t="s">
        <v>133</v>
      </c>
      <c r="N60" s="39"/>
      <c r="O60" s="39"/>
      <c r="P60" s="39"/>
      <c r="Q60" s="39"/>
      <c r="R60" s="39"/>
      <c r="S60" s="39"/>
      <c r="T60" s="39"/>
    </row>
    <row r="61" spans="1:45" s="38" customFormat="1" ht="15.75">
      <c r="B61"/>
      <c r="C61" s="93" t="s">
        <v>134</v>
      </c>
      <c r="N61" s="39"/>
      <c r="O61" s="39"/>
      <c r="P61" s="39"/>
      <c r="Q61" s="39"/>
      <c r="R61" s="39"/>
      <c r="S61" s="39"/>
      <c r="T61" s="39"/>
    </row>
    <row r="62" spans="1:45" s="38" customFormat="1" ht="15.75">
      <c r="B62"/>
      <c r="C62" s="93" t="s">
        <v>126</v>
      </c>
      <c r="N62" s="39"/>
      <c r="O62" s="39"/>
      <c r="P62" s="39"/>
      <c r="Q62" s="39"/>
      <c r="R62" s="39"/>
      <c r="S62" s="39"/>
      <c r="T62" s="39"/>
    </row>
    <row r="63" spans="1:45" s="38" customFormat="1" ht="15.75">
      <c r="B63"/>
      <c r="C63" s="93" t="s">
        <v>127</v>
      </c>
      <c r="N63" s="39"/>
      <c r="O63" s="39"/>
      <c r="P63" s="39"/>
      <c r="Q63" s="39"/>
      <c r="R63" s="39"/>
      <c r="S63" s="39"/>
      <c r="T63" s="39"/>
    </row>
    <row r="64" spans="1:45" s="38" customFormat="1" ht="15.75">
      <c r="B64" s="58" t="s">
        <v>123</v>
      </c>
      <c r="C64" s="93" t="s">
        <v>128</v>
      </c>
      <c r="N64" s="39"/>
      <c r="O64" s="39"/>
      <c r="P64" s="39"/>
      <c r="Q64" s="39"/>
      <c r="R64" s="39"/>
      <c r="S64" s="39"/>
      <c r="T64" s="39"/>
    </row>
    <row r="65" spans="2:20" s="38" customFormat="1" ht="15.75">
      <c r="B65"/>
      <c r="C65" s="93" t="s">
        <v>125</v>
      </c>
      <c r="N65" s="39"/>
      <c r="O65" s="39"/>
      <c r="P65" s="39"/>
      <c r="Q65" s="39"/>
      <c r="R65" s="39"/>
      <c r="S65" s="39"/>
      <c r="T65" s="39"/>
    </row>
    <row r="66" spans="2:20" ht="15.75">
      <c r="C66" s="93" t="s">
        <v>129</v>
      </c>
    </row>
  </sheetData>
  <autoFilter ref="D6:AS53"/>
  <customSheetViews>
    <customSheetView guid="{DB8C9D75-121D-4B4F-A161-DDF75F0A0508}">
      <pageMargins left="0.7" right="0.7" top="0.75" bottom="0.75" header="0.3" footer="0.3"/>
    </customSheetView>
  </customSheetViews>
  <mergeCells count="13">
    <mergeCell ref="AQ4:AQ5"/>
    <mergeCell ref="AR4:AS4"/>
    <mergeCell ref="AD4:AP4"/>
    <mergeCell ref="A1:U1"/>
    <mergeCell ref="V1:AE1"/>
    <mergeCell ref="A2:U2"/>
    <mergeCell ref="V2:AE2"/>
    <mergeCell ref="V3:AE3"/>
    <mergeCell ref="A4:A6"/>
    <mergeCell ref="B4:C6"/>
    <mergeCell ref="D4:M4"/>
    <mergeCell ref="N4:U4"/>
    <mergeCell ref="V4:AC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TH1K7 ki 1</vt:lpstr>
      <vt:lpstr>TH1K7 Ki 2</vt:lpstr>
      <vt:lpstr>TH1K7ca 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</cp:lastModifiedBy>
  <cp:lastPrinted>2012-03-06T03:50:54Z</cp:lastPrinted>
  <dcterms:created xsi:type="dcterms:W3CDTF">1996-10-14T23:33:28Z</dcterms:created>
  <dcterms:modified xsi:type="dcterms:W3CDTF">2012-07-05T12:19:38Z</dcterms:modified>
</cp:coreProperties>
</file>